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te\Desktop\"/>
    </mc:Choice>
  </mc:AlternateContent>
  <xr:revisionPtr revIDLastSave="0" documentId="8_{C1561530-AB2F-4BA9-A0F1-06D6A5FFDEEC}" xr6:coauthVersionLast="45" xr6:coauthVersionMax="45" xr10:uidLastSave="{00000000-0000-0000-0000-000000000000}"/>
  <bookViews>
    <workbookView xWindow="-120" yWindow="-120" windowWidth="20640" windowHeight="11160" tabRatio="963" activeTab="7" xr2:uid="{00000000-000D-0000-FFFF-FFFF00000000}"/>
  </bookViews>
  <sheets>
    <sheet name="KOPT" sheetId="153" r:id="rId1"/>
    <sheet name="KOPS_K.1" sheetId="150" r:id="rId2"/>
    <sheet name="KOPS_K.2" sheetId="167" r:id="rId3"/>
    <sheet name="KOPS_K.3" sheetId="168" r:id="rId4"/>
    <sheet name="K.1.1.Rūpniecības" sheetId="149" r:id="rId5"/>
    <sheet name="K.1.2.Strādnieku" sheetId="155" r:id="rId6"/>
    <sheet name="K.1.3.Kalēju" sheetId="156" r:id="rId7"/>
    <sheet name="K.1.4.Liepājas" sheetId="157" r:id="rId8"/>
    <sheet name="K.1.5.Aizupes" sheetId="158" r:id="rId9"/>
    <sheet name="K.1.6.Egļu" sheetId="159" r:id="rId10"/>
    <sheet name="K.1.7.Bērzu" sheetId="160" r:id="rId11"/>
    <sheet name="K.1.8.Gaismas 1" sheetId="161" r:id="rId12"/>
    <sheet name="K.1.9.Gaismas 2" sheetId="162" r:id="rId13"/>
    <sheet name="K.1.10.Vītolu" sheetId="163" r:id="rId14"/>
    <sheet name="K.1.11.Miera" sheetId="154" r:id="rId15"/>
    <sheet name="K.2.1.1.Zivju" sheetId="164" r:id="rId16"/>
    <sheet name="K.2.1.2.Gaismas" sheetId="170" r:id="rId17"/>
    <sheet name="K.2.2.1.Vītolu_K1S" sheetId="174" r:id="rId18"/>
    <sheet name="K.2.2.2.Miera_K1S" sheetId="172" r:id="rId19"/>
    <sheet name="K.3.1.Vītolu_KSS_1" sheetId="171" r:id="rId20"/>
    <sheet name="K.3.2.Gaismas_KSS_2" sheetId="173" r:id="rId21"/>
    <sheet name="K.3.3.ELT_Vitolu_KSS_1" sheetId="165" r:id="rId22"/>
    <sheet name="K.3.4.ELT_Gaismas_KSS_2" sheetId="166" r:id="rId23"/>
  </sheets>
  <definedNames>
    <definedName name="_xlnm.Print_Area" localSheetId="4">'K.1.1.Rūpniecības'!$A$1:$O$41</definedName>
    <definedName name="_xlnm.Print_Area" localSheetId="13">'K.1.10.Vītolu'!$A$1:$O$37</definedName>
    <definedName name="_xlnm.Print_Area" localSheetId="14">'K.1.11.Miera'!$A$1:$O$26</definedName>
    <definedName name="_xlnm.Print_Area" localSheetId="5">'K.1.2.Strādnieku'!$A$1:$O$33</definedName>
    <definedName name="_xlnm.Print_Area" localSheetId="6">'K.1.3.Kalēju'!$A$1:$O$41</definedName>
    <definedName name="_xlnm.Print_Area" localSheetId="7">'K.1.4.Liepājas'!$A$1:$O$48</definedName>
    <definedName name="_xlnm.Print_Area" localSheetId="8">'K.1.5.Aizupes'!$A$1:$O$40</definedName>
    <definedName name="_xlnm.Print_Area" localSheetId="9">'K.1.6.Egļu'!$A$1:$O$39</definedName>
    <definedName name="_xlnm.Print_Area" localSheetId="10">'K.1.7.Bērzu'!$A$1:$O$38</definedName>
    <definedName name="_xlnm.Print_Area" localSheetId="11">'K.1.8.Gaismas 1'!$A$1:$O$48</definedName>
    <definedName name="_xlnm.Print_Area" localSheetId="12">'K.1.9.Gaismas 2'!$A$1:$O$41</definedName>
    <definedName name="_xlnm.Print_Area" localSheetId="15">'K.2.1.1.Zivju'!$A$1:$O$31</definedName>
    <definedName name="_xlnm.Print_Area" localSheetId="16">'K.2.1.2.Gaismas'!$A$1:$O$33</definedName>
    <definedName name="_xlnm.Print_Area" localSheetId="17">'K.2.2.1.Vītolu_K1S'!$A$1:$O$30</definedName>
    <definedName name="_xlnm.Print_Area" localSheetId="18">'K.2.2.2.Miera_K1S'!$A$1:$O$39</definedName>
    <definedName name="_xlnm.Print_Area" localSheetId="19">'K.3.1.Vītolu_KSS_1'!$A$1:$O$65</definedName>
    <definedName name="_xlnm.Print_Area" localSheetId="20">'K.3.2.Gaismas_KSS_2'!$A$1:$O$70</definedName>
    <definedName name="_xlnm.Print_Area" localSheetId="21">'K.3.3.ELT_Vitolu_KSS_1'!$A$1:$O$39</definedName>
    <definedName name="_xlnm.Print_Area" localSheetId="22">'K.3.4.ELT_Gaismas_KSS_2'!$A$1:$O$37</definedName>
    <definedName name="_xlnm.Print_Area" localSheetId="1">KOPS_K.1!$A$1:$H$36</definedName>
    <definedName name="_xlnm.Print_Area" localSheetId="2">KOPS_K.2!$A$1:$H$29</definedName>
    <definedName name="_xlnm.Print_Area" localSheetId="3">KOPS_K.3!$A$1:$H$29</definedName>
    <definedName name="_xlnm.Print_Area" localSheetId="0">KOPT!$A$1:$D$24</definedName>
    <definedName name="_xlnm.Print_Titles" localSheetId="4">'K.1.1.Rūpniecības'!$7:$9</definedName>
    <definedName name="_xlnm.Print_Titles" localSheetId="13">'K.1.10.Vītolu'!$7:$9</definedName>
    <definedName name="_xlnm.Print_Titles" localSheetId="14">'K.1.11.Miera'!$7:$9</definedName>
    <definedName name="_xlnm.Print_Titles" localSheetId="5">'K.1.2.Strādnieku'!$7:$9</definedName>
    <definedName name="_xlnm.Print_Titles" localSheetId="6">'K.1.3.Kalēju'!$7:$9</definedName>
    <definedName name="_xlnm.Print_Titles" localSheetId="7">'K.1.4.Liepājas'!$7:$9</definedName>
    <definedName name="_xlnm.Print_Titles" localSheetId="8">'K.1.5.Aizupes'!$7:$9</definedName>
    <definedName name="_xlnm.Print_Titles" localSheetId="9">'K.1.6.Egļu'!$7:$9</definedName>
    <definedName name="_xlnm.Print_Titles" localSheetId="10">'K.1.7.Bērzu'!$7:$9</definedName>
    <definedName name="_xlnm.Print_Titles" localSheetId="11">'K.1.8.Gaismas 1'!$7:$9</definedName>
    <definedName name="_xlnm.Print_Titles" localSheetId="12">'K.1.9.Gaismas 2'!$7:$9</definedName>
    <definedName name="_xlnm.Print_Titles" localSheetId="15">'K.2.1.1.Zivju'!$7:$9</definedName>
    <definedName name="_xlnm.Print_Titles" localSheetId="16">'K.2.1.2.Gaismas'!$7:$9</definedName>
    <definedName name="_xlnm.Print_Titles" localSheetId="17">'K.2.2.1.Vītolu_K1S'!$7:$9</definedName>
    <definedName name="_xlnm.Print_Titles" localSheetId="18">'K.2.2.2.Miera_K1S'!$7:$9</definedName>
    <definedName name="_xlnm.Print_Titles" localSheetId="19">'K.3.1.Vītolu_KSS_1'!$7:$9</definedName>
    <definedName name="_xlnm.Print_Titles" localSheetId="20">'K.3.2.Gaismas_KSS_2'!$7:$9</definedName>
    <definedName name="_xlnm.Print_Titles" localSheetId="21">'K.3.3.ELT_Vitolu_KSS_1'!$7:$9</definedName>
    <definedName name="_xlnm.Print_Titles" localSheetId="22">'K.3.4.ELT_Gaismas_KSS_2'!$7:$9</definedName>
    <definedName name="_xlnm.Print_Titles" localSheetId="1">KOPS_K.1!$8:$11</definedName>
    <definedName name="_xlnm.Print_Titles" localSheetId="2">KOPS_K.2!$8:$11</definedName>
    <definedName name="_xlnm.Print_Titles" localSheetId="3">KOPS_K.3!$8:$11</definedName>
    <definedName name="_xlnm.Print_Titles" localSheetId="0">KOPT!$8:$11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64" l="1"/>
  <c r="L11" i="164"/>
  <c r="O11" i="164" s="1"/>
  <c r="M11" i="164"/>
  <c r="N11" i="164"/>
  <c r="G12" i="164"/>
  <c r="L12" i="164"/>
  <c r="O12" i="164" s="1"/>
  <c r="M12" i="164"/>
  <c r="N12" i="164"/>
  <c r="G13" i="164"/>
  <c r="J13" i="164" s="1"/>
  <c r="L13" i="164"/>
  <c r="O13" i="164" s="1"/>
  <c r="M13" i="164"/>
  <c r="N13" i="164"/>
  <c r="G14" i="164"/>
  <c r="L14" i="164" s="1"/>
  <c r="M14" i="164"/>
  <c r="M29" i="164" s="1"/>
  <c r="F12" i="167" s="1"/>
  <c r="N14" i="164"/>
  <c r="G15" i="164"/>
  <c r="L15" i="164"/>
  <c r="M15" i="164"/>
  <c r="N15" i="164"/>
  <c r="G16" i="164"/>
  <c r="L16" i="164"/>
  <c r="M16" i="164"/>
  <c r="N16" i="164"/>
  <c r="G17" i="164"/>
  <c r="L17" i="164" s="1"/>
  <c r="M17" i="164"/>
  <c r="N17" i="164"/>
  <c r="G19" i="164"/>
  <c r="L19" i="164"/>
  <c r="M19" i="164"/>
  <c r="N19" i="164"/>
  <c r="O19" i="164" s="1"/>
  <c r="G20" i="164"/>
  <c r="L20" i="164"/>
  <c r="M20" i="164"/>
  <c r="N20" i="164"/>
  <c r="G21" i="164"/>
  <c r="L21" i="164" s="1"/>
  <c r="M21" i="164"/>
  <c r="G22" i="164"/>
  <c r="L22" i="164"/>
  <c r="M22" i="164"/>
  <c r="G23" i="164"/>
  <c r="L23" i="164" s="1"/>
  <c r="M23" i="164"/>
  <c r="G24" i="164"/>
  <c r="L24" i="164"/>
  <c r="M24" i="164"/>
  <c r="G25" i="164"/>
  <c r="L25" i="164" s="1"/>
  <c r="M25" i="164"/>
  <c r="G26" i="164"/>
  <c r="N26" i="164" s="1"/>
  <c r="L26" i="164"/>
  <c r="M26" i="164"/>
  <c r="G27" i="164"/>
  <c r="L27" i="164" s="1"/>
  <c r="O27" i="164" s="1"/>
  <c r="M27" i="164"/>
  <c r="N27" i="164"/>
  <c r="G11" i="170"/>
  <c r="L11" i="170" s="1"/>
  <c r="M11" i="170"/>
  <c r="N11" i="170"/>
  <c r="G12" i="170"/>
  <c r="L12" i="170" s="1"/>
  <c r="O12" i="170" s="1"/>
  <c r="M12" i="170"/>
  <c r="N12" i="170"/>
  <c r="G13" i="170"/>
  <c r="L13" i="170"/>
  <c r="O13" i="170" s="1"/>
  <c r="M13" i="170"/>
  <c r="N13" i="170"/>
  <c r="G14" i="170"/>
  <c r="L14" i="170" s="1"/>
  <c r="M14" i="170"/>
  <c r="M31" i="170" s="1"/>
  <c r="F13" i="167" s="1"/>
  <c r="N14" i="170"/>
  <c r="G15" i="170"/>
  <c r="L15" i="170" s="1"/>
  <c r="M15" i="170"/>
  <c r="N15" i="170"/>
  <c r="G16" i="170"/>
  <c r="L16" i="170" s="1"/>
  <c r="M16" i="170"/>
  <c r="N16" i="170"/>
  <c r="G17" i="170"/>
  <c r="L17" i="170"/>
  <c r="M17" i="170"/>
  <c r="N17" i="170"/>
  <c r="G18" i="170"/>
  <c r="L18" i="170"/>
  <c r="M18" i="170"/>
  <c r="N18" i="170"/>
  <c r="G19" i="170"/>
  <c r="L19" i="170" s="1"/>
  <c r="O19" i="170" s="1"/>
  <c r="M19" i="170"/>
  <c r="N19" i="170"/>
  <c r="G21" i="170"/>
  <c r="L21" i="170"/>
  <c r="O21" i="170" s="1"/>
  <c r="M21" i="170"/>
  <c r="N21" i="170"/>
  <c r="G22" i="170"/>
  <c r="L22" i="170"/>
  <c r="M22" i="170"/>
  <c r="N22" i="170"/>
  <c r="O22" i="170" s="1"/>
  <c r="G23" i="170"/>
  <c r="L23" i="170"/>
  <c r="M23" i="170"/>
  <c r="N23" i="170"/>
  <c r="O23" i="170" s="1"/>
  <c r="G24" i="170"/>
  <c r="L24" i="170"/>
  <c r="M24" i="170"/>
  <c r="N24" i="170"/>
  <c r="O24" i="170" s="1"/>
  <c r="G25" i="170"/>
  <c r="L25" i="170"/>
  <c r="O25" i="170" s="1"/>
  <c r="M25" i="170"/>
  <c r="N25" i="170"/>
  <c r="G26" i="170"/>
  <c r="L26" i="170"/>
  <c r="M26" i="170"/>
  <c r="N26" i="170"/>
  <c r="O26" i="170" s="1"/>
  <c r="G27" i="170"/>
  <c r="L27" i="170"/>
  <c r="O27" i="170" s="1"/>
  <c r="M27" i="170"/>
  <c r="N27" i="170"/>
  <c r="G28" i="170"/>
  <c r="L28" i="170" s="1"/>
  <c r="M28" i="170"/>
  <c r="N28" i="170"/>
  <c r="G29" i="170"/>
  <c r="L29" i="170"/>
  <c r="M29" i="170"/>
  <c r="N29" i="170"/>
  <c r="G11" i="174"/>
  <c r="L11" i="174"/>
  <c r="M11" i="174"/>
  <c r="N11" i="174"/>
  <c r="G12" i="174"/>
  <c r="J12" i="174" s="1"/>
  <c r="L12" i="174"/>
  <c r="M12" i="174"/>
  <c r="N12" i="174"/>
  <c r="G13" i="174"/>
  <c r="L13" i="174" s="1"/>
  <c r="M13" i="174"/>
  <c r="N13" i="174"/>
  <c r="G14" i="174"/>
  <c r="L14" i="174" s="1"/>
  <c r="M14" i="174"/>
  <c r="N14" i="174"/>
  <c r="G15" i="174"/>
  <c r="L15" i="174"/>
  <c r="M15" i="174"/>
  <c r="N15" i="174"/>
  <c r="G16" i="174"/>
  <c r="L16" i="174" s="1"/>
  <c r="M16" i="174"/>
  <c r="N16" i="174"/>
  <c r="G17" i="174"/>
  <c r="L17" i="174" s="1"/>
  <c r="M17" i="174"/>
  <c r="N17" i="174"/>
  <c r="G19" i="174"/>
  <c r="L19" i="174"/>
  <c r="M19" i="174"/>
  <c r="N19" i="174"/>
  <c r="O19" i="174" s="1"/>
  <c r="G20" i="174"/>
  <c r="L20" i="174" s="1"/>
  <c r="M20" i="174"/>
  <c r="G21" i="174"/>
  <c r="L21" i="174"/>
  <c r="M21" i="174"/>
  <c r="N21" i="174"/>
  <c r="O21" i="174" s="1"/>
  <c r="G22" i="174"/>
  <c r="L22" i="174" s="1"/>
  <c r="M22" i="174"/>
  <c r="G23" i="174"/>
  <c r="L23" i="174"/>
  <c r="M23" i="174"/>
  <c r="N23" i="174"/>
  <c r="O23" i="174" s="1"/>
  <c r="G24" i="174"/>
  <c r="L24" i="174" s="1"/>
  <c r="M24" i="174"/>
  <c r="N24" i="174"/>
  <c r="G25" i="174"/>
  <c r="L25" i="174" s="1"/>
  <c r="O25" i="174" s="1"/>
  <c r="M25" i="174"/>
  <c r="N25" i="174"/>
  <c r="G26" i="174"/>
  <c r="L26" i="174"/>
  <c r="O26" i="174" s="1"/>
  <c r="M26" i="174"/>
  <c r="N26" i="174"/>
  <c r="G11" i="172"/>
  <c r="L11" i="172" s="1"/>
  <c r="M11" i="172"/>
  <c r="N11" i="172"/>
  <c r="G12" i="172"/>
  <c r="L12" i="172" s="1"/>
  <c r="M12" i="172"/>
  <c r="N12" i="172"/>
  <c r="G13" i="172"/>
  <c r="L13" i="172"/>
  <c r="M13" i="172"/>
  <c r="N13" i="172"/>
  <c r="G14" i="172"/>
  <c r="L14" i="172" s="1"/>
  <c r="M14" i="172"/>
  <c r="N14" i="172"/>
  <c r="G15" i="172"/>
  <c r="L15" i="172" s="1"/>
  <c r="O15" i="172" s="1"/>
  <c r="M15" i="172"/>
  <c r="N15" i="172"/>
  <c r="G16" i="172"/>
  <c r="L16" i="172"/>
  <c r="M16" i="172"/>
  <c r="N16" i="172"/>
  <c r="O16" i="172" s="1"/>
  <c r="G17" i="172"/>
  <c r="L17" i="172" s="1"/>
  <c r="M17" i="172"/>
  <c r="G18" i="172"/>
  <c r="L18" i="172"/>
  <c r="M18" i="172"/>
  <c r="N18" i="172"/>
  <c r="G20" i="172"/>
  <c r="L20" i="172"/>
  <c r="M20" i="172"/>
  <c r="N20" i="172"/>
  <c r="G21" i="172"/>
  <c r="L21" i="172" s="1"/>
  <c r="M21" i="172"/>
  <c r="G22" i="172"/>
  <c r="L22" i="172"/>
  <c r="O22" i="172" s="1"/>
  <c r="M22" i="172"/>
  <c r="N22" i="172"/>
  <c r="G23" i="172"/>
  <c r="L23" i="172"/>
  <c r="M23" i="172"/>
  <c r="G24" i="172"/>
  <c r="L24" i="172" s="1"/>
  <c r="M24" i="172"/>
  <c r="N24" i="172"/>
  <c r="G25" i="172"/>
  <c r="L25" i="172"/>
  <c r="M25" i="172"/>
  <c r="G26" i="172"/>
  <c r="L26" i="172" s="1"/>
  <c r="M26" i="172"/>
  <c r="N26" i="172"/>
  <c r="G27" i="172"/>
  <c r="L27" i="172"/>
  <c r="M27" i="172"/>
  <c r="G28" i="172"/>
  <c r="L28" i="172" s="1"/>
  <c r="M28" i="172"/>
  <c r="N28" i="172"/>
  <c r="G29" i="172"/>
  <c r="L29" i="172"/>
  <c r="M29" i="172"/>
  <c r="N29" i="172"/>
  <c r="G30" i="172"/>
  <c r="L30" i="172"/>
  <c r="M30" i="172"/>
  <c r="G31" i="172"/>
  <c r="L31" i="172" s="1"/>
  <c r="M31" i="172"/>
  <c r="N31" i="172"/>
  <c r="G32" i="172"/>
  <c r="L32" i="172"/>
  <c r="M32" i="172"/>
  <c r="N32" i="172"/>
  <c r="O32" i="172" s="1"/>
  <c r="G33" i="172"/>
  <c r="L33" i="172" s="1"/>
  <c r="M33" i="172"/>
  <c r="G34" i="172"/>
  <c r="L34" i="172"/>
  <c r="M34" i="172"/>
  <c r="N34" i="172"/>
  <c r="G35" i="172"/>
  <c r="L35" i="172"/>
  <c r="M35" i="172"/>
  <c r="N35" i="172"/>
  <c r="G11" i="171"/>
  <c r="L11" i="171"/>
  <c r="M11" i="171"/>
  <c r="N11" i="171"/>
  <c r="G53" i="171"/>
  <c r="M53" i="171"/>
  <c r="G54" i="171"/>
  <c r="L54" i="171" s="1"/>
  <c r="M54" i="171"/>
  <c r="G56" i="171"/>
  <c r="L56" i="171" s="1"/>
  <c r="M56" i="171"/>
  <c r="N56" i="171"/>
  <c r="G57" i="171"/>
  <c r="L57" i="171"/>
  <c r="M57" i="171"/>
  <c r="N57" i="171"/>
  <c r="O57" i="171" s="1"/>
  <c r="G58" i="171"/>
  <c r="L58" i="171"/>
  <c r="M58" i="171"/>
  <c r="N58" i="171"/>
  <c r="O58" i="171" s="1"/>
  <c r="G59" i="171"/>
  <c r="L59" i="171"/>
  <c r="M59" i="171"/>
  <c r="N59" i="171"/>
  <c r="O59" i="171" s="1"/>
  <c r="G60" i="171"/>
  <c r="L60" i="171"/>
  <c r="M60" i="171"/>
  <c r="N60" i="171"/>
  <c r="O61" i="171"/>
  <c r="G11" i="173"/>
  <c r="L11" i="173" s="1"/>
  <c r="M11" i="173"/>
  <c r="N11" i="173"/>
  <c r="G52" i="173"/>
  <c r="L52" i="173" s="1"/>
  <c r="M52" i="173"/>
  <c r="N52" i="173"/>
  <c r="G53" i="173"/>
  <c r="L53" i="173"/>
  <c r="M53" i="173"/>
  <c r="N53" i="173"/>
  <c r="G55" i="173"/>
  <c r="L55" i="173"/>
  <c r="M55" i="173"/>
  <c r="N55" i="173"/>
  <c r="G56" i="173"/>
  <c r="L56" i="173"/>
  <c r="M56" i="173"/>
  <c r="N56" i="173"/>
  <c r="G57" i="173"/>
  <c r="L57" i="173" s="1"/>
  <c r="O57" i="173" s="1"/>
  <c r="M57" i="173"/>
  <c r="N57" i="173"/>
  <c r="G58" i="173"/>
  <c r="L58" i="173"/>
  <c r="O58" i="173" s="1"/>
  <c r="M58" i="173"/>
  <c r="N58" i="173"/>
  <c r="G59" i="173"/>
  <c r="M59" i="173"/>
  <c r="G61" i="173"/>
  <c r="L61" i="173" s="1"/>
  <c r="M61" i="173"/>
  <c r="N61" i="173"/>
  <c r="G62" i="173"/>
  <c r="L62" i="173"/>
  <c r="M62" i="173"/>
  <c r="N62" i="173"/>
  <c r="G63" i="173"/>
  <c r="L63" i="173"/>
  <c r="M63" i="173"/>
  <c r="N63" i="173"/>
  <c r="G64" i="173"/>
  <c r="L64" i="173"/>
  <c r="M64" i="173"/>
  <c r="N64" i="173"/>
  <c r="G65" i="173"/>
  <c r="L65" i="173"/>
  <c r="M65" i="173"/>
  <c r="N65" i="173"/>
  <c r="O66" i="173"/>
  <c r="G11" i="165"/>
  <c r="L11" i="165" s="1"/>
  <c r="M11" i="165"/>
  <c r="M37" i="165" s="1"/>
  <c r="F14" i="168" s="1"/>
  <c r="N11" i="165"/>
  <c r="G12" i="165"/>
  <c r="L12" i="165"/>
  <c r="M12" i="165"/>
  <c r="G13" i="165"/>
  <c r="L13" i="165" s="1"/>
  <c r="M13" i="165"/>
  <c r="N13" i="165"/>
  <c r="G14" i="165"/>
  <c r="L14" i="165" s="1"/>
  <c r="M14" i="165"/>
  <c r="N14" i="165"/>
  <c r="G15" i="165"/>
  <c r="L15" i="165" s="1"/>
  <c r="M15" i="165"/>
  <c r="N15" i="165"/>
  <c r="G16" i="165"/>
  <c r="L16" i="165" s="1"/>
  <c r="M16" i="165"/>
  <c r="N16" i="165"/>
  <c r="G17" i="165"/>
  <c r="L17" i="165" s="1"/>
  <c r="M17" i="165"/>
  <c r="N17" i="165"/>
  <c r="G18" i="165"/>
  <c r="L18" i="165" s="1"/>
  <c r="M18" i="165"/>
  <c r="G19" i="165"/>
  <c r="L19" i="165" s="1"/>
  <c r="M19" i="165"/>
  <c r="N19" i="165"/>
  <c r="G20" i="165"/>
  <c r="L20" i="165" s="1"/>
  <c r="M20" i="165"/>
  <c r="G21" i="165"/>
  <c r="L21" i="165" s="1"/>
  <c r="M21" i="165"/>
  <c r="N21" i="165"/>
  <c r="G22" i="165"/>
  <c r="L22" i="165" s="1"/>
  <c r="M22" i="165"/>
  <c r="G23" i="165"/>
  <c r="L23" i="165" s="1"/>
  <c r="M23" i="165"/>
  <c r="N23" i="165"/>
  <c r="G24" i="165"/>
  <c r="L24" i="165" s="1"/>
  <c r="M24" i="165"/>
  <c r="G25" i="165"/>
  <c r="L25" i="165" s="1"/>
  <c r="M25" i="165"/>
  <c r="N25" i="165"/>
  <c r="G26" i="165"/>
  <c r="L26" i="165" s="1"/>
  <c r="M26" i="165"/>
  <c r="G28" i="165"/>
  <c r="L28" i="165" s="1"/>
  <c r="M28" i="165"/>
  <c r="N28" i="165"/>
  <c r="G29" i="165"/>
  <c r="L29" i="165" s="1"/>
  <c r="M29" i="165"/>
  <c r="G30" i="165"/>
  <c r="L30" i="165"/>
  <c r="M30" i="165"/>
  <c r="N30" i="165"/>
  <c r="O30" i="165" s="1"/>
  <c r="G31" i="165"/>
  <c r="L31" i="165" s="1"/>
  <c r="M31" i="165"/>
  <c r="G32" i="165"/>
  <c r="L32" i="165"/>
  <c r="M32" i="165"/>
  <c r="N32" i="165"/>
  <c r="O32" i="165" s="1"/>
  <c r="G33" i="165"/>
  <c r="L33" i="165" s="1"/>
  <c r="M33" i="165"/>
  <c r="G34" i="165"/>
  <c r="L34" i="165"/>
  <c r="M34" i="165"/>
  <c r="N34" i="165"/>
  <c r="O34" i="165" s="1"/>
  <c r="G35" i="165"/>
  <c r="L35" i="165" s="1"/>
  <c r="M35" i="165"/>
  <c r="G11" i="166"/>
  <c r="L11" i="166"/>
  <c r="M11" i="166"/>
  <c r="G12" i="166"/>
  <c r="L12" i="166" s="1"/>
  <c r="M12" i="166"/>
  <c r="N12" i="166"/>
  <c r="G13" i="166"/>
  <c r="L13" i="166"/>
  <c r="M13" i="166"/>
  <c r="N13" i="166"/>
  <c r="O13" i="166" s="1"/>
  <c r="G14" i="166"/>
  <c r="L14" i="166" s="1"/>
  <c r="M14" i="166"/>
  <c r="N14" i="166"/>
  <c r="G15" i="166"/>
  <c r="L15" i="166" s="1"/>
  <c r="O15" i="166" s="1"/>
  <c r="M15" i="166"/>
  <c r="N15" i="166"/>
  <c r="G16" i="166"/>
  <c r="L16" i="166"/>
  <c r="M16" i="166"/>
  <c r="G17" i="166"/>
  <c r="L17" i="166" s="1"/>
  <c r="M17" i="166"/>
  <c r="N17" i="166"/>
  <c r="G18" i="166"/>
  <c r="L18" i="166"/>
  <c r="M18" i="166"/>
  <c r="G19" i="166"/>
  <c r="L19" i="166" s="1"/>
  <c r="O19" i="166" s="1"/>
  <c r="M19" i="166"/>
  <c r="N19" i="166"/>
  <c r="G20" i="166"/>
  <c r="L20" i="166"/>
  <c r="M20" i="166"/>
  <c r="G21" i="166"/>
  <c r="L21" i="166" s="1"/>
  <c r="M21" i="166"/>
  <c r="N21" i="166"/>
  <c r="G22" i="166"/>
  <c r="L22" i="166"/>
  <c r="M22" i="166"/>
  <c r="G23" i="166"/>
  <c r="L23" i="166" s="1"/>
  <c r="O23" i="166" s="1"/>
  <c r="M23" i="166"/>
  <c r="N23" i="166"/>
  <c r="G24" i="166"/>
  <c r="L24" i="166"/>
  <c r="M24" i="166"/>
  <c r="G26" i="166"/>
  <c r="L26" i="166" s="1"/>
  <c r="M26" i="166"/>
  <c r="N26" i="166"/>
  <c r="G27" i="166"/>
  <c r="L27" i="166"/>
  <c r="M27" i="166"/>
  <c r="G28" i="166"/>
  <c r="L28" i="166" s="1"/>
  <c r="O28" i="166" s="1"/>
  <c r="M28" i="166"/>
  <c r="N28" i="166"/>
  <c r="G29" i="166"/>
  <c r="L29" i="166"/>
  <c r="M29" i="166"/>
  <c r="G30" i="166"/>
  <c r="L30" i="166" s="1"/>
  <c r="M30" i="166"/>
  <c r="N30" i="166"/>
  <c r="G31" i="166"/>
  <c r="L31" i="166"/>
  <c r="M31" i="166"/>
  <c r="G32" i="166"/>
  <c r="L32" i="166" s="1"/>
  <c r="O32" i="166" s="1"/>
  <c r="M32" i="166"/>
  <c r="N32" i="166"/>
  <c r="G33" i="166"/>
  <c r="L33" i="166"/>
  <c r="O33" i="166" s="1"/>
  <c r="M33" i="166"/>
  <c r="N33" i="166"/>
  <c r="K11" i="173"/>
  <c r="K52" i="173"/>
  <c r="K53" i="173"/>
  <c r="K55" i="173"/>
  <c r="K56" i="173"/>
  <c r="K57" i="173"/>
  <c r="K58" i="173"/>
  <c r="K59" i="173"/>
  <c r="K61" i="173"/>
  <c r="K62" i="173"/>
  <c r="K63" i="173"/>
  <c r="K64" i="173"/>
  <c r="K65" i="173"/>
  <c r="K66" i="173"/>
  <c r="K68" i="173"/>
  <c r="H13" i="168" s="1"/>
  <c r="G66" i="173"/>
  <c r="N66" i="173"/>
  <c r="M66" i="173"/>
  <c r="M68" i="173"/>
  <c r="F13" i="168" s="1"/>
  <c r="L66" i="173"/>
  <c r="K11" i="171"/>
  <c r="K53" i="171"/>
  <c r="K54" i="171"/>
  <c r="K63" i="171" s="1"/>
  <c r="H12" i="168" s="1"/>
  <c r="K56" i="171"/>
  <c r="K57" i="171"/>
  <c r="K58" i="171"/>
  <c r="K59" i="171"/>
  <c r="K60" i="171"/>
  <c r="K61" i="171"/>
  <c r="G61" i="171"/>
  <c r="N61" i="171"/>
  <c r="M61" i="171"/>
  <c r="L61" i="171"/>
  <c r="K11" i="172"/>
  <c r="K12" i="172"/>
  <c r="K13" i="172"/>
  <c r="K14" i="172"/>
  <c r="K15" i="172"/>
  <c r="K16" i="172"/>
  <c r="K17" i="172"/>
  <c r="K18" i="172"/>
  <c r="K20" i="172"/>
  <c r="K21" i="172"/>
  <c r="K22" i="172"/>
  <c r="K23" i="172"/>
  <c r="K24" i="172"/>
  <c r="K25" i="172"/>
  <c r="K26" i="172"/>
  <c r="K27" i="172"/>
  <c r="K28" i="172"/>
  <c r="K29" i="172"/>
  <c r="K30" i="172"/>
  <c r="K31" i="172"/>
  <c r="K32" i="172"/>
  <c r="K33" i="172"/>
  <c r="K34" i="172"/>
  <c r="K35" i="172"/>
  <c r="K37" i="172"/>
  <c r="H15" i="167" s="1"/>
  <c r="M37" i="172"/>
  <c r="F15" i="167" s="1"/>
  <c r="K11" i="174"/>
  <c r="K12" i="174"/>
  <c r="K13" i="174"/>
  <c r="K14" i="174"/>
  <c r="K15" i="174"/>
  <c r="K16" i="174"/>
  <c r="K17" i="174"/>
  <c r="K19" i="174"/>
  <c r="K20" i="174"/>
  <c r="K21" i="174"/>
  <c r="K22" i="174"/>
  <c r="K23" i="174"/>
  <c r="K24" i="174"/>
  <c r="K25" i="174"/>
  <c r="K26" i="174"/>
  <c r="K28" i="174"/>
  <c r="H14" i="167" s="1"/>
  <c r="M28" i="174"/>
  <c r="F14" i="167"/>
  <c r="K11" i="170"/>
  <c r="K12" i="170"/>
  <c r="K13" i="170"/>
  <c r="K14" i="170"/>
  <c r="K15" i="170"/>
  <c r="K16" i="170"/>
  <c r="K17" i="170"/>
  <c r="K18" i="170"/>
  <c r="K19" i="170"/>
  <c r="K21" i="170"/>
  <c r="K22" i="170"/>
  <c r="K23" i="170"/>
  <c r="K24" i="170"/>
  <c r="K25" i="170"/>
  <c r="K26" i="170"/>
  <c r="K27" i="170"/>
  <c r="K28" i="170"/>
  <c r="K29" i="170"/>
  <c r="K31" i="170"/>
  <c r="H13" i="167" s="1"/>
  <c r="K11" i="164"/>
  <c r="K12" i="164"/>
  <c r="K29" i="164" s="1"/>
  <c r="H12" i="167" s="1"/>
  <c r="K13" i="164"/>
  <c r="K14" i="164"/>
  <c r="K15" i="164"/>
  <c r="K16" i="164"/>
  <c r="K17" i="164"/>
  <c r="K19" i="164"/>
  <c r="K20" i="164"/>
  <c r="K21" i="164"/>
  <c r="K22" i="164"/>
  <c r="K23" i="164"/>
  <c r="K24" i="164"/>
  <c r="K25" i="164"/>
  <c r="K26" i="164"/>
  <c r="K27" i="164"/>
  <c r="J15" i="174"/>
  <c r="J11" i="174"/>
  <c r="J34" i="172"/>
  <c r="J31" i="172"/>
  <c r="J18" i="172"/>
  <c r="J11" i="171"/>
  <c r="J27" i="170"/>
  <c r="J13" i="170"/>
  <c r="K11" i="166"/>
  <c r="K12" i="166"/>
  <c r="K13" i="166"/>
  <c r="K14" i="166"/>
  <c r="K15" i="166"/>
  <c r="K16" i="166"/>
  <c r="K17" i="166"/>
  <c r="K18" i="166"/>
  <c r="K19" i="166"/>
  <c r="K20" i="166"/>
  <c r="K21" i="166"/>
  <c r="K22" i="166"/>
  <c r="K23" i="166"/>
  <c r="K24" i="166"/>
  <c r="K26" i="166"/>
  <c r="K27" i="166"/>
  <c r="K28" i="166"/>
  <c r="K29" i="166"/>
  <c r="K30" i="166"/>
  <c r="K31" i="166"/>
  <c r="K32" i="166"/>
  <c r="K33" i="166"/>
  <c r="K35" i="166"/>
  <c r="H15" i="168" s="1"/>
  <c r="M35" i="166"/>
  <c r="F15" i="168" s="1"/>
  <c r="K11" i="165"/>
  <c r="K12" i="165"/>
  <c r="K13" i="165"/>
  <c r="K37" i="165" s="1"/>
  <c r="H14" i="168" s="1"/>
  <c r="K14" i="165"/>
  <c r="K15" i="165"/>
  <c r="K16" i="165"/>
  <c r="K17" i="165"/>
  <c r="K18" i="165"/>
  <c r="K19" i="165"/>
  <c r="K20" i="165"/>
  <c r="K21" i="165"/>
  <c r="K22" i="165"/>
  <c r="K23" i="165"/>
  <c r="K24" i="165"/>
  <c r="K25" i="165"/>
  <c r="K26" i="165"/>
  <c r="K28" i="165"/>
  <c r="K29" i="165"/>
  <c r="K30" i="165"/>
  <c r="K31" i="165"/>
  <c r="K32" i="165"/>
  <c r="K33" i="165"/>
  <c r="K34" i="165"/>
  <c r="K35" i="165"/>
  <c r="J20" i="172"/>
  <c r="J29" i="172"/>
  <c r="J32" i="172"/>
  <c r="J26" i="174"/>
  <c r="J25" i="174"/>
  <c r="J17" i="174"/>
  <c r="J13" i="174"/>
  <c r="J12" i="170"/>
  <c r="J18" i="170"/>
  <c r="J28" i="172"/>
  <c r="J15" i="172"/>
  <c r="J22" i="172"/>
  <c r="J12" i="172"/>
  <c r="J13" i="172"/>
  <c r="J35" i="172"/>
  <c r="J21" i="170"/>
  <c r="J23" i="170"/>
  <c r="J25" i="170"/>
  <c r="J22" i="170"/>
  <c r="J11" i="170"/>
  <c r="J19" i="170"/>
  <c r="J16" i="170"/>
  <c r="J15" i="170"/>
  <c r="J29" i="170"/>
  <c r="J12" i="166"/>
  <c r="J23" i="174"/>
  <c r="J19" i="174"/>
  <c r="J21" i="174"/>
  <c r="J17" i="170"/>
  <c r="J16" i="172"/>
  <c r="J26" i="172"/>
  <c r="J26" i="166"/>
  <c r="J33" i="166"/>
  <c r="J16" i="165"/>
  <c r="J17" i="165"/>
  <c r="J19" i="165"/>
  <c r="J21" i="165"/>
  <c r="J23" i="165"/>
  <c r="J13" i="165"/>
  <c r="J13" i="166"/>
  <c r="J17" i="166"/>
  <c r="J21" i="166"/>
  <c r="J34" i="165"/>
  <c r="J32" i="165"/>
  <c r="J30" i="165"/>
  <c r="J28" i="165"/>
  <c r="J14" i="165"/>
  <c r="J25" i="165"/>
  <c r="J11" i="165"/>
  <c r="G22" i="154"/>
  <c r="G21" i="154"/>
  <c r="G20" i="154"/>
  <c r="J20" i="154" s="1"/>
  <c r="G19" i="154"/>
  <c r="G18" i="154"/>
  <c r="G17" i="154"/>
  <c r="N17" i="154"/>
  <c r="G15" i="154"/>
  <c r="G14" i="154"/>
  <c r="G12" i="154"/>
  <c r="G13" i="154"/>
  <c r="N13" i="154" s="1"/>
  <c r="G11" i="154"/>
  <c r="J27" i="164"/>
  <c r="J16" i="164"/>
  <c r="J11" i="164"/>
  <c r="G33" i="163"/>
  <c r="L33" i="163" s="1"/>
  <c r="J33" i="163"/>
  <c r="G32" i="163"/>
  <c r="J32" i="163" s="1"/>
  <c r="G31" i="163"/>
  <c r="G30" i="163"/>
  <c r="N30" i="163" s="1"/>
  <c r="G29" i="163"/>
  <c r="L29" i="163" s="1"/>
  <c r="J29" i="163"/>
  <c r="G28" i="163"/>
  <c r="G27" i="163"/>
  <c r="M26" i="163"/>
  <c r="K26" i="163"/>
  <c r="G26" i="163"/>
  <c r="L26" i="163" s="1"/>
  <c r="G24" i="163"/>
  <c r="G23" i="163"/>
  <c r="L23" i="163" s="1"/>
  <c r="G22" i="163"/>
  <c r="G21" i="163"/>
  <c r="L21" i="163" s="1"/>
  <c r="G20" i="163"/>
  <c r="G16" i="163"/>
  <c r="L16" i="163" s="1"/>
  <c r="G15" i="163"/>
  <c r="L15" i="163" s="1"/>
  <c r="G14" i="163"/>
  <c r="L14" i="163" s="1"/>
  <c r="G13" i="163"/>
  <c r="N13" i="163"/>
  <c r="J13" i="163"/>
  <c r="G12" i="163"/>
  <c r="J12" i="163" s="1"/>
  <c r="M33" i="163"/>
  <c r="K33" i="163"/>
  <c r="N33" i="163"/>
  <c r="M32" i="163"/>
  <c r="K32" i="163"/>
  <c r="N32" i="163"/>
  <c r="M31" i="163"/>
  <c r="K31" i="163"/>
  <c r="M30" i="163"/>
  <c r="K30" i="163"/>
  <c r="M29" i="163"/>
  <c r="K29" i="163"/>
  <c r="N29" i="163"/>
  <c r="M28" i="163"/>
  <c r="K28" i="163"/>
  <c r="M27" i="163"/>
  <c r="K27" i="163"/>
  <c r="M25" i="163"/>
  <c r="O25" i="163" s="1"/>
  <c r="K25" i="163"/>
  <c r="G25" i="163"/>
  <c r="N25" i="163"/>
  <c r="M24" i="163"/>
  <c r="O24" i="163" s="1"/>
  <c r="K24" i="163"/>
  <c r="M23" i="163"/>
  <c r="K23" i="163"/>
  <c r="N23" i="163"/>
  <c r="M22" i="163"/>
  <c r="K22" i="163"/>
  <c r="M21" i="163"/>
  <c r="K21" i="163"/>
  <c r="M20" i="163"/>
  <c r="K20" i="163"/>
  <c r="M18" i="163"/>
  <c r="K18" i="163"/>
  <c r="G18" i="163"/>
  <c r="N18" i="163"/>
  <c r="M16" i="163"/>
  <c r="K16" i="163"/>
  <c r="N16" i="163"/>
  <c r="M15" i="163"/>
  <c r="K15" i="163"/>
  <c r="N15" i="163"/>
  <c r="M14" i="163"/>
  <c r="K14" i="163"/>
  <c r="N14" i="163"/>
  <c r="M13" i="163"/>
  <c r="K13" i="163"/>
  <c r="M12" i="163"/>
  <c r="K12" i="163"/>
  <c r="K35" i="163" s="1"/>
  <c r="H21" i="150" s="1"/>
  <c r="N12" i="163"/>
  <c r="M11" i="163"/>
  <c r="K11" i="163"/>
  <c r="G11" i="163"/>
  <c r="J11" i="163" s="1"/>
  <c r="L11" i="163"/>
  <c r="L37" i="162"/>
  <c r="L36" i="162"/>
  <c r="L33" i="162"/>
  <c r="O33" i="162" s="1"/>
  <c r="L32" i="162"/>
  <c r="M30" i="162"/>
  <c r="K30" i="162"/>
  <c r="L30" i="162"/>
  <c r="L28" i="162"/>
  <c r="L26" i="162"/>
  <c r="L22" i="162"/>
  <c r="L16" i="162"/>
  <c r="O16" i="162" s="1"/>
  <c r="L15" i="162"/>
  <c r="L13" i="162"/>
  <c r="L12" i="162"/>
  <c r="L11" i="162"/>
  <c r="O11" i="162" s="1"/>
  <c r="M20" i="162"/>
  <c r="K20" i="162"/>
  <c r="N20" i="162"/>
  <c r="M19" i="162"/>
  <c r="K19" i="162"/>
  <c r="N19" i="162"/>
  <c r="M37" i="162"/>
  <c r="K37" i="162"/>
  <c r="M36" i="162"/>
  <c r="K36" i="162"/>
  <c r="M35" i="162"/>
  <c r="K35" i="162"/>
  <c r="M34" i="162"/>
  <c r="K34" i="162"/>
  <c r="M33" i="162"/>
  <c r="K33" i="162"/>
  <c r="M32" i="162"/>
  <c r="K32" i="162"/>
  <c r="M31" i="162"/>
  <c r="K31" i="162"/>
  <c r="M29" i="162"/>
  <c r="K29" i="162"/>
  <c r="L29" i="162"/>
  <c r="M28" i="162"/>
  <c r="O28" i="162" s="1"/>
  <c r="K28" i="162"/>
  <c r="M27" i="162"/>
  <c r="L27" i="162"/>
  <c r="K27" i="162"/>
  <c r="M26" i="162"/>
  <c r="K26" i="162"/>
  <c r="M25" i="162"/>
  <c r="L25" i="162"/>
  <c r="K25" i="162"/>
  <c r="M24" i="162"/>
  <c r="K24" i="162"/>
  <c r="L24" i="162"/>
  <c r="O24" i="162" s="1"/>
  <c r="M22" i="162"/>
  <c r="K22" i="162"/>
  <c r="M18" i="162"/>
  <c r="K18" i="162"/>
  <c r="L18" i="162"/>
  <c r="M16" i="162"/>
  <c r="K16" i="162"/>
  <c r="M15" i="162"/>
  <c r="O15" i="162" s="1"/>
  <c r="K15" i="162"/>
  <c r="M14" i="162"/>
  <c r="K14" i="162"/>
  <c r="L14" i="162"/>
  <c r="M13" i="162"/>
  <c r="K13" i="162"/>
  <c r="M12" i="162"/>
  <c r="K12" i="162"/>
  <c r="K39" i="162" s="1"/>
  <c r="H20" i="150" s="1"/>
  <c r="M11" i="162"/>
  <c r="K11" i="162"/>
  <c r="G44" i="161"/>
  <c r="J44" i="161"/>
  <c r="G43" i="161"/>
  <c r="J43" i="161"/>
  <c r="G42" i="161"/>
  <c r="G41" i="161"/>
  <c r="G40" i="161"/>
  <c r="J40" i="161"/>
  <c r="G39" i="161"/>
  <c r="G37" i="161"/>
  <c r="G35" i="161"/>
  <c r="M36" i="161"/>
  <c r="K36" i="161"/>
  <c r="G36" i="161"/>
  <c r="L36" i="161"/>
  <c r="M35" i="161"/>
  <c r="K35" i="161"/>
  <c r="G33" i="161"/>
  <c r="G32" i="161"/>
  <c r="G31" i="161"/>
  <c r="G30" i="161"/>
  <c r="G29" i="161"/>
  <c r="G28" i="161"/>
  <c r="G26" i="161"/>
  <c r="G25" i="161"/>
  <c r="G24" i="161"/>
  <c r="G18" i="161"/>
  <c r="J18" i="161"/>
  <c r="G17" i="161"/>
  <c r="G16" i="161"/>
  <c r="J16" i="161"/>
  <c r="G15" i="161"/>
  <c r="J15" i="161"/>
  <c r="G14" i="161"/>
  <c r="G13" i="161"/>
  <c r="J13" i="161"/>
  <c r="G12" i="161"/>
  <c r="J12" i="161"/>
  <c r="G11" i="161"/>
  <c r="J36" i="161"/>
  <c r="L35" i="161"/>
  <c r="J35" i="161"/>
  <c r="J20" i="164"/>
  <c r="J12" i="164"/>
  <c r="N26" i="163"/>
  <c r="N28" i="163"/>
  <c r="O28" i="163" s="1"/>
  <c r="N31" i="163"/>
  <c r="N27" i="163"/>
  <c r="O27" i="163" s="1"/>
  <c r="N21" i="163"/>
  <c r="M35" i="163"/>
  <c r="F21" i="150" s="1"/>
  <c r="L24" i="163"/>
  <c r="N24" i="163"/>
  <c r="J16" i="163"/>
  <c r="L28" i="163"/>
  <c r="L32" i="163"/>
  <c r="O32" i="163" s="1"/>
  <c r="L18" i="163"/>
  <c r="O18" i="163"/>
  <c r="J18" i="163"/>
  <c r="N11" i="163"/>
  <c r="L20" i="163"/>
  <c r="L12" i="163"/>
  <c r="J15" i="163"/>
  <c r="L22" i="163"/>
  <c r="L27" i="163"/>
  <c r="L31" i="163"/>
  <c r="L13" i="163"/>
  <c r="O13" i="163" s="1"/>
  <c r="J14" i="163"/>
  <c r="L25" i="163"/>
  <c r="J25" i="163"/>
  <c r="L34" i="162"/>
  <c r="O34" i="162" s="1"/>
  <c r="L35" i="162"/>
  <c r="N32" i="162"/>
  <c r="L31" i="162"/>
  <c r="N30" i="162"/>
  <c r="J19" i="162"/>
  <c r="J20" i="162"/>
  <c r="L19" i="162"/>
  <c r="L20" i="162"/>
  <c r="J31" i="162"/>
  <c r="N11" i="162"/>
  <c r="N12" i="162"/>
  <c r="O12" i="162" s="1"/>
  <c r="N13" i="162"/>
  <c r="O13" i="162" s="1"/>
  <c r="N14" i="162"/>
  <c r="N15" i="162"/>
  <c r="N16" i="162"/>
  <c r="N18" i="162"/>
  <c r="O18" i="162" s="1"/>
  <c r="N22" i="162"/>
  <c r="N24" i="162"/>
  <c r="N25" i="162"/>
  <c r="N26" i="162"/>
  <c r="O26" i="162" s="1"/>
  <c r="N27" i="162"/>
  <c r="N28" i="162"/>
  <c r="N29" i="162"/>
  <c r="N31" i="162"/>
  <c r="N33" i="162"/>
  <c r="N34" i="162"/>
  <c r="N35" i="162"/>
  <c r="O35" i="162" s="1"/>
  <c r="N36" i="162"/>
  <c r="N37" i="162"/>
  <c r="J41" i="161"/>
  <c r="J39" i="161"/>
  <c r="J42" i="161"/>
  <c r="J37" i="161"/>
  <c r="N36" i="161"/>
  <c r="O36" i="161"/>
  <c r="J17" i="161"/>
  <c r="J14" i="161"/>
  <c r="N35" i="161"/>
  <c r="O35" i="161"/>
  <c r="J30" i="162"/>
  <c r="J27" i="163"/>
  <c r="J26" i="163"/>
  <c r="J31" i="163"/>
  <c r="J24" i="163"/>
  <c r="J32" i="162"/>
  <c r="J14" i="162"/>
  <c r="J25" i="162"/>
  <c r="J37" i="162"/>
  <c r="J27" i="162"/>
  <c r="J35" i="162"/>
  <c r="J26" i="162"/>
  <c r="J22" i="162"/>
  <c r="J33" i="162"/>
  <c r="J28" i="162"/>
  <c r="J18" i="162"/>
  <c r="J36" i="162"/>
  <c r="J13" i="162"/>
  <c r="J16" i="162"/>
  <c r="J11" i="162"/>
  <c r="J34" i="162"/>
  <c r="J15" i="162"/>
  <c r="J12" i="162"/>
  <c r="J24" i="162"/>
  <c r="J29" i="162"/>
  <c r="M44" i="161"/>
  <c r="K44" i="161"/>
  <c r="N44" i="161"/>
  <c r="M43" i="161"/>
  <c r="K43" i="161"/>
  <c r="N43" i="161"/>
  <c r="M42" i="161"/>
  <c r="K42" i="161"/>
  <c r="N42" i="161"/>
  <c r="M41" i="161"/>
  <c r="K41" i="161"/>
  <c r="N41" i="161"/>
  <c r="M40" i="161"/>
  <c r="K40" i="161"/>
  <c r="N40" i="161"/>
  <c r="M39" i="161"/>
  <c r="K39" i="161"/>
  <c r="N39" i="161"/>
  <c r="M38" i="161"/>
  <c r="K38" i="161"/>
  <c r="G38" i="161"/>
  <c r="N38" i="161"/>
  <c r="M37" i="161"/>
  <c r="K37" i="161"/>
  <c r="N37" i="161"/>
  <c r="M34" i="161"/>
  <c r="K34" i="161"/>
  <c r="G34" i="161"/>
  <c r="N34" i="161"/>
  <c r="M33" i="161"/>
  <c r="K33" i="161"/>
  <c r="N33" i="161"/>
  <c r="M32" i="161"/>
  <c r="K32" i="161"/>
  <c r="N32" i="161"/>
  <c r="M31" i="161"/>
  <c r="K31" i="161"/>
  <c r="N31" i="161"/>
  <c r="M30" i="161"/>
  <c r="K30" i="161"/>
  <c r="N30" i="161"/>
  <c r="M29" i="161"/>
  <c r="K29" i="161"/>
  <c r="N29" i="161"/>
  <c r="M28" i="161"/>
  <c r="K28" i="161"/>
  <c r="N28" i="161"/>
  <c r="M27" i="161"/>
  <c r="K27" i="161"/>
  <c r="G27" i="161"/>
  <c r="N27" i="161"/>
  <c r="M26" i="161"/>
  <c r="K26" i="161"/>
  <c r="N26" i="161"/>
  <c r="M25" i="161"/>
  <c r="K25" i="161"/>
  <c r="N25" i="161"/>
  <c r="M24" i="161"/>
  <c r="K24" i="161"/>
  <c r="N24" i="161"/>
  <c r="M22" i="161"/>
  <c r="K22" i="161"/>
  <c r="G22" i="161"/>
  <c r="N22" i="161"/>
  <c r="M20" i="161"/>
  <c r="K20" i="161"/>
  <c r="G20" i="161"/>
  <c r="N20" i="161"/>
  <c r="M18" i="161"/>
  <c r="K18" i="161"/>
  <c r="M17" i="161"/>
  <c r="K17" i="161"/>
  <c r="N17" i="161"/>
  <c r="M16" i="161"/>
  <c r="K16" i="161"/>
  <c r="N16" i="161"/>
  <c r="M15" i="161"/>
  <c r="K15" i="161"/>
  <c r="M14" i="161"/>
  <c r="K14" i="161"/>
  <c r="M13" i="161"/>
  <c r="K13" i="161"/>
  <c r="N13" i="161"/>
  <c r="M12" i="161"/>
  <c r="K12" i="161"/>
  <c r="N12" i="161"/>
  <c r="M11" i="161"/>
  <c r="K11" i="161"/>
  <c r="J11" i="161"/>
  <c r="G34" i="160"/>
  <c r="J34" i="160"/>
  <c r="G33" i="160"/>
  <c r="J33" i="160"/>
  <c r="G32" i="160"/>
  <c r="G31" i="160"/>
  <c r="G30" i="160"/>
  <c r="J30" i="160"/>
  <c r="G29" i="160"/>
  <c r="G28" i="160"/>
  <c r="M27" i="160"/>
  <c r="K27" i="160"/>
  <c r="G27" i="160"/>
  <c r="L27" i="160"/>
  <c r="G25" i="160"/>
  <c r="G24" i="160"/>
  <c r="J24" i="160"/>
  <c r="G23" i="160"/>
  <c r="J23" i="160"/>
  <c r="G22" i="160"/>
  <c r="J22" i="160"/>
  <c r="G21" i="160"/>
  <c r="G17" i="160"/>
  <c r="G16" i="160"/>
  <c r="J16" i="160"/>
  <c r="G15" i="160"/>
  <c r="J15" i="160"/>
  <c r="G14" i="160"/>
  <c r="G13" i="160"/>
  <c r="J13" i="160"/>
  <c r="G12" i="160"/>
  <c r="J12" i="160"/>
  <c r="G11" i="160"/>
  <c r="M34" i="160"/>
  <c r="K34" i="160"/>
  <c r="M33" i="160"/>
  <c r="K33" i="160"/>
  <c r="M32" i="160"/>
  <c r="K32" i="160"/>
  <c r="M31" i="160"/>
  <c r="K31" i="160"/>
  <c r="M30" i="160"/>
  <c r="K30" i="160"/>
  <c r="M29" i="160"/>
  <c r="K29" i="160"/>
  <c r="M28" i="160"/>
  <c r="K28" i="160"/>
  <c r="M26" i="160"/>
  <c r="K26" i="160"/>
  <c r="G26" i="160"/>
  <c r="J26" i="160"/>
  <c r="M25" i="160"/>
  <c r="K25" i="160"/>
  <c r="J25" i="160"/>
  <c r="M24" i="160"/>
  <c r="K24" i="160"/>
  <c r="M23" i="160"/>
  <c r="K23" i="160"/>
  <c r="M22" i="160"/>
  <c r="K22" i="160"/>
  <c r="M21" i="160"/>
  <c r="K21" i="160"/>
  <c r="M19" i="160"/>
  <c r="K19" i="160"/>
  <c r="G19" i="160"/>
  <c r="J19" i="160"/>
  <c r="M17" i="160"/>
  <c r="K17" i="160"/>
  <c r="M16" i="160"/>
  <c r="L16" i="160"/>
  <c r="K16" i="160"/>
  <c r="M15" i="160"/>
  <c r="K15" i="160"/>
  <c r="M14" i="160"/>
  <c r="K14" i="160"/>
  <c r="M13" i="160"/>
  <c r="K13" i="160"/>
  <c r="M12" i="160"/>
  <c r="K12" i="160"/>
  <c r="M11" i="160"/>
  <c r="K11" i="160"/>
  <c r="J11" i="160"/>
  <c r="G35" i="159"/>
  <c r="J35" i="159"/>
  <c r="G34" i="159"/>
  <c r="J34" i="159"/>
  <c r="G33" i="159"/>
  <c r="L33" i="159"/>
  <c r="G32" i="159"/>
  <c r="G31" i="159"/>
  <c r="J31" i="159"/>
  <c r="G30" i="159"/>
  <c r="L30" i="159"/>
  <c r="G29" i="159"/>
  <c r="G28" i="159"/>
  <c r="G27" i="159"/>
  <c r="L27" i="159"/>
  <c r="G26" i="159"/>
  <c r="G25" i="159"/>
  <c r="G24" i="159"/>
  <c r="G23" i="159"/>
  <c r="G21" i="159"/>
  <c r="L21" i="159"/>
  <c r="G19" i="159"/>
  <c r="L19" i="159"/>
  <c r="G17" i="159"/>
  <c r="L17" i="159"/>
  <c r="G16" i="159"/>
  <c r="L16" i="159"/>
  <c r="G15" i="159"/>
  <c r="J15" i="159"/>
  <c r="G14" i="159"/>
  <c r="L14" i="159"/>
  <c r="G13" i="159"/>
  <c r="L13" i="159"/>
  <c r="G12" i="159"/>
  <c r="J12" i="159"/>
  <c r="G11" i="159"/>
  <c r="L11" i="159"/>
  <c r="M27" i="159"/>
  <c r="K27" i="159"/>
  <c r="M35" i="159"/>
  <c r="L35" i="159"/>
  <c r="K35" i="159"/>
  <c r="M34" i="159"/>
  <c r="K34" i="159"/>
  <c r="M33" i="159"/>
  <c r="K33" i="159"/>
  <c r="M32" i="159"/>
  <c r="K32" i="159"/>
  <c r="M31" i="159"/>
  <c r="K31" i="159"/>
  <c r="M30" i="159"/>
  <c r="K30" i="159"/>
  <c r="M29" i="159"/>
  <c r="K29" i="159"/>
  <c r="M28" i="159"/>
  <c r="L28" i="159"/>
  <c r="K28" i="159"/>
  <c r="M26" i="159"/>
  <c r="L26" i="159"/>
  <c r="K26" i="159"/>
  <c r="M25" i="159"/>
  <c r="L25" i="159"/>
  <c r="K25" i="159"/>
  <c r="M24" i="159"/>
  <c r="K24" i="159"/>
  <c r="M23" i="159"/>
  <c r="K23" i="159"/>
  <c r="M21" i="159"/>
  <c r="K21" i="159"/>
  <c r="M19" i="159"/>
  <c r="K19" i="159"/>
  <c r="M17" i="159"/>
  <c r="K17" i="159"/>
  <c r="M16" i="159"/>
  <c r="K16" i="159"/>
  <c r="M15" i="159"/>
  <c r="K15" i="159"/>
  <c r="L15" i="159"/>
  <c r="M14" i="159"/>
  <c r="K14" i="159"/>
  <c r="M13" i="159"/>
  <c r="K13" i="159"/>
  <c r="M12" i="159"/>
  <c r="L12" i="159"/>
  <c r="K12" i="159"/>
  <c r="M11" i="159"/>
  <c r="K11" i="159"/>
  <c r="G36" i="158"/>
  <c r="J36" i="158"/>
  <c r="G35" i="158"/>
  <c r="J35" i="158"/>
  <c r="G34" i="158"/>
  <c r="G33" i="158"/>
  <c r="N33" i="158"/>
  <c r="G32" i="158"/>
  <c r="J32" i="158"/>
  <c r="G31" i="158"/>
  <c r="G30" i="158"/>
  <c r="G29" i="158"/>
  <c r="G27" i="158"/>
  <c r="J27" i="158"/>
  <c r="G26" i="158"/>
  <c r="J26" i="158"/>
  <c r="G25" i="158"/>
  <c r="J25" i="158"/>
  <c r="G23" i="158"/>
  <c r="N23" i="158"/>
  <c r="G22" i="158"/>
  <c r="N22" i="158"/>
  <c r="G21" i="158"/>
  <c r="N21" i="158"/>
  <c r="G26" i="149"/>
  <c r="G21" i="155"/>
  <c r="M29" i="158"/>
  <c r="K29" i="158"/>
  <c r="L29" i="158"/>
  <c r="G15" i="158"/>
  <c r="J15" i="158"/>
  <c r="G14" i="158"/>
  <c r="J14" i="158"/>
  <c r="G13" i="158"/>
  <c r="G12" i="158"/>
  <c r="J12" i="158"/>
  <c r="G11" i="158"/>
  <c r="J11" i="158"/>
  <c r="G17" i="158"/>
  <c r="L17" i="158"/>
  <c r="N17" i="158"/>
  <c r="K17" i="158"/>
  <c r="M17" i="158"/>
  <c r="M36" i="158"/>
  <c r="K36" i="158"/>
  <c r="N36" i="158"/>
  <c r="M35" i="158"/>
  <c r="K35" i="158"/>
  <c r="N35" i="158"/>
  <c r="M34" i="158"/>
  <c r="K34" i="158"/>
  <c r="M33" i="158"/>
  <c r="K33" i="158"/>
  <c r="M32" i="158"/>
  <c r="K32" i="158"/>
  <c r="N32" i="158"/>
  <c r="M31" i="158"/>
  <c r="K31" i="158"/>
  <c r="M30" i="158"/>
  <c r="K30" i="158"/>
  <c r="M28" i="158"/>
  <c r="K28" i="158"/>
  <c r="G28" i="158"/>
  <c r="N28" i="158"/>
  <c r="M27" i="158"/>
  <c r="K27" i="158"/>
  <c r="N27" i="158"/>
  <c r="M26" i="158"/>
  <c r="K26" i="158"/>
  <c r="N26" i="158"/>
  <c r="M25" i="158"/>
  <c r="K25" i="158"/>
  <c r="N25" i="158"/>
  <c r="M24" i="158"/>
  <c r="K24" i="158"/>
  <c r="G24" i="158"/>
  <c r="N24" i="158"/>
  <c r="M23" i="158"/>
  <c r="K23" i="158"/>
  <c r="M22" i="158"/>
  <c r="K22" i="158"/>
  <c r="M21" i="158"/>
  <c r="K21" i="158"/>
  <c r="M19" i="158"/>
  <c r="K19" i="158"/>
  <c r="G19" i="158"/>
  <c r="N19" i="158"/>
  <c r="M15" i="158"/>
  <c r="K15" i="158"/>
  <c r="N15" i="158"/>
  <c r="M14" i="158"/>
  <c r="K14" i="158"/>
  <c r="N14" i="158"/>
  <c r="M13" i="158"/>
  <c r="K13" i="158"/>
  <c r="M12" i="158"/>
  <c r="K12" i="158"/>
  <c r="N12" i="158"/>
  <c r="M11" i="158"/>
  <c r="K11" i="158"/>
  <c r="N11" i="158"/>
  <c r="L44" i="157"/>
  <c r="L43" i="157"/>
  <c r="L42" i="157"/>
  <c r="L39" i="157"/>
  <c r="L40" i="157"/>
  <c r="L41" i="157"/>
  <c r="L37" i="157"/>
  <c r="M36" i="157"/>
  <c r="K36" i="157"/>
  <c r="L36" i="157"/>
  <c r="L33" i="157"/>
  <c r="L34" i="157"/>
  <c r="L32" i="157"/>
  <c r="L31" i="157"/>
  <c r="L29" i="157"/>
  <c r="L24" i="157"/>
  <c r="J18" i="157"/>
  <c r="J16" i="157"/>
  <c r="J15" i="157"/>
  <c r="J14" i="157"/>
  <c r="J13" i="157"/>
  <c r="L12" i="157"/>
  <c r="M44" i="157"/>
  <c r="K44" i="157"/>
  <c r="M43" i="157"/>
  <c r="K43" i="157"/>
  <c r="M42" i="157"/>
  <c r="K42" i="157"/>
  <c r="M41" i="157"/>
  <c r="K41" i="157"/>
  <c r="M40" i="157"/>
  <c r="K40" i="157"/>
  <c r="M39" i="157"/>
  <c r="K39" i="157"/>
  <c r="M38" i="157"/>
  <c r="K38" i="157"/>
  <c r="L38" i="157"/>
  <c r="M37" i="157"/>
  <c r="K37" i="157"/>
  <c r="M35" i="157"/>
  <c r="K35" i="157"/>
  <c r="L35" i="157"/>
  <c r="M34" i="157"/>
  <c r="K34" i="157"/>
  <c r="M33" i="157"/>
  <c r="K33" i="157"/>
  <c r="M32" i="157"/>
  <c r="K32" i="157"/>
  <c r="M31" i="157"/>
  <c r="K31" i="157"/>
  <c r="M30" i="157"/>
  <c r="K30" i="157"/>
  <c r="L30" i="157"/>
  <c r="M29" i="157"/>
  <c r="K29" i="157"/>
  <c r="M28" i="157"/>
  <c r="K28" i="157"/>
  <c r="L28" i="157"/>
  <c r="M27" i="157"/>
  <c r="K27" i="157"/>
  <c r="L27" i="157"/>
  <c r="M26" i="157"/>
  <c r="K26" i="157"/>
  <c r="M25" i="157"/>
  <c r="K25" i="157"/>
  <c r="L25" i="157"/>
  <c r="M24" i="157"/>
  <c r="K24" i="157"/>
  <c r="M22" i="157"/>
  <c r="K22" i="157"/>
  <c r="L22" i="157"/>
  <c r="M20" i="157"/>
  <c r="K20" i="157"/>
  <c r="L20" i="157"/>
  <c r="M18" i="157"/>
  <c r="K18" i="157"/>
  <c r="M17" i="157"/>
  <c r="K17" i="157"/>
  <c r="M16" i="157"/>
  <c r="K16" i="157"/>
  <c r="M15" i="157"/>
  <c r="K15" i="157"/>
  <c r="M14" i="157"/>
  <c r="K14" i="157"/>
  <c r="L14" i="157"/>
  <c r="M13" i="157"/>
  <c r="K13" i="157"/>
  <c r="M12" i="157"/>
  <c r="K12" i="157"/>
  <c r="M11" i="157"/>
  <c r="K11" i="157"/>
  <c r="L11" i="157"/>
  <c r="G37" i="156"/>
  <c r="G36" i="156"/>
  <c r="G35" i="156"/>
  <c r="G34" i="156"/>
  <c r="G33" i="156"/>
  <c r="G32" i="156"/>
  <c r="G31" i="156"/>
  <c r="G30" i="156"/>
  <c r="G29" i="156"/>
  <c r="G26" i="156"/>
  <c r="G25" i="156"/>
  <c r="G24" i="156"/>
  <c r="G23" i="156"/>
  <c r="G19" i="156"/>
  <c r="L14" i="158"/>
  <c r="L21" i="158"/>
  <c r="J21" i="160"/>
  <c r="J14" i="160"/>
  <c r="J14" i="159"/>
  <c r="J28" i="159"/>
  <c r="J29" i="158"/>
  <c r="L34" i="159"/>
  <c r="L33" i="160"/>
  <c r="L32" i="161"/>
  <c r="O32" i="161"/>
  <c r="L17" i="161"/>
  <c r="O17" i="161"/>
  <c r="L30" i="161"/>
  <c r="O30" i="161"/>
  <c r="J38" i="161"/>
  <c r="L40" i="161"/>
  <c r="O40" i="161"/>
  <c r="J20" i="161"/>
  <c r="J29" i="161"/>
  <c r="L39" i="161"/>
  <c r="O39" i="161"/>
  <c r="L41" i="161"/>
  <c r="O41" i="161"/>
  <c r="L14" i="161"/>
  <c r="L20" i="161"/>
  <c r="O20" i="161"/>
  <c r="L27" i="161"/>
  <c r="O27" i="161"/>
  <c r="L29" i="161"/>
  <c r="O29" i="161"/>
  <c r="L25" i="161"/>
  <c r="O25" i="161"/>
  <c r="L38" i="161"/>
  <c r="O38" i="161"/>
  <c r="M46" i="161"/>
  <c r="L12" i="161"/>
  <c r="O12" i="161"/>
  <c r="N15" i="161"/>
  <c r="L26" i="161"/>
  <c r="O26" i="161"/>
  <c r="L28" i="161"/>
  <c r="O28" i="161"/>
  <c r="J25" i="161"/>
  <c r="L11" i="161"/>
  <c r="L16" i="161"/>
  <c r="O16" i="161"/>
  <c r="L34" i="161"/>
  <c r="O34" i="161"/>
  <c r="L43" i="161"/>
  <c r="O43" i="161"/>
  <c r="N11" i="161"/>
  <c r="L13" i="161"/>
  <c r="O13" i="161"/>
  <c r="L18" i="161"/>
  <c r="J33" i="161"/>
  <c r="L15" i="161"/>
  <c r="L31" i="161"/>
  <c r="O31" i="161"/>
  <c r="L22" i="161"/>
  <c r="O22" i="161"/>
  <c r="L24" i="161"/>
  <c r="O24" i="161"/>
  <c r="J28" i="161"/>
  <c r="L33" i="161"/>
  <c r="O33" i="161"/>
  <c r="L37" i="161"/>
  <c r="O37" i="161"/>
  <c r="L42" i="161"/>
  <c r="O42" i="161"/>
  <c r="L44" i="161"/>
  <c r="O44" i="161"/>
  <c r="K46" i="161"/>
  <c r="N14" i="161"/>
  <c r="N18" i="161"/>
  <c r="J22" i="161"/>
  <c r="J30" i="161"/>
  <c r="J27" i="161"/>
  <c r="J24" i="161"/>
  <c r="J32" i="161"/>
  <c r="J26" i="161"/>
  <c r="J34" i="161"/>
  <c r="J31" i="161"/>
  <c r="J29" i="160"/>
  <c r="J31" i="160"/>
  <c r="N32" i="160"/>
  <c r="N28" i="160"/>
  <c r="J17" i="160"/>
  <c r="L24" i="160"/>
  <c r="N14" i="160"/>
  <c r="L23" i="160"/>
  <c r="N12" i="160"/>
  <c r="L34" i="160"/>
  <c r="L15" i="160"/>
  <c r="L17" i="160"/>
  <c r="L11" i="160"/>
  <c r="L22" i="160"/>
  <c r="L25" i="160"/>
  <c r="L28" i="160"/>
  <c r="N11" i="160"/>
  <c r="L13" i="160"/>
  <c r="L30" i="160"/>
  <c r="L32" i="160"/>
  <c r="L12" i="160"/>
  <c r="N17" i="160"/>
  <c r="L19" i="160"/>
  <c r="N22" i="160"/>
  <c r="L26" i="160"/>
  <c r="M36" i="160"/>
  <c r="F18" i="150"/>
  <c r="L14" i="160"/>
  <c r="L21" i="160"/>
  <c r="N24" i="160"/>
  <c r="L29" i="160"/>
  <c r="L31" i="160"/>
  <c r="K36" i="160"/>
  <c r="H18" i="150"/>
  <c r="N34" i="160"/>
  <c r="N16" i="160"/>
  <c r="O16" i="160"/>
  <c r="N26" i="160"/>
  <c r="N33" i="160"/>
  <c r="O33" i="160"/>
  <c r="N13" i="160"/>
  <c r="N29" i="160"/>
  <c r="N23" i="160"/>
  <c r="N15" i="160"/>
  <c r="N19" i="160"/>
  <c r="N25" i="160"/>
  <c r="N30" i="160"/>
  <c r="L31" i="159"/>
  <c r="J32" i="159"/>
  <c r="J27" i="159"/>
  <c r="J29" i="159"/>
  <c r="L29" i="159"/>
  <c r="N30" i="159"/>
  <c r="O30" i="159"/>
  <c r="J33" i="159"/>
  <c r="L32" i="159"/>
  <c r="L23" i="159"/>
  <c r="L24" i="159"/>
  <c r="J17" i="159"/>
  <c r="J16" i="159"/>
  <c r="J13" i="159"/>
  <c r="K37" i="159"/>
  <c r="H17" i="150"/>
  <c r="M37" i="159"/>
  <c r="F17" i="150"/>
  <c r="N11" i="159"/>
  <c r="O11" i="159"/>
  <c r="N12" i="159"/>
  <c r="O12" i="159"/>
  <c r="N13" i="159"/>
  <c r="O13" i="159"/>
  <c r="N14" i="159"/>
  <c r="O14" i="159"/>
  <c r="N15" i="159"/>
  <c r="O15" i="159"/>
  <c r="N16" i="159"/>
  <c r="O16" i="159"/>
  <c r="N17" i="159"/>
  <c r="O17" i="159"/>
  <c r="N19" i="159"/>
  <c r="O19" i="159"/>
  <c r="N21" i="159"/>
  <c r="O21" i="159"/>
  <c r="N23" i="159"/>
  <c r="O23" i="159"/>
  <c r="N24" i="159"/>
  <c r="O24" i="159"/>
  <c r="N25" i="159"/>
  <c r="O25" i="159"/>
  <c r="N26" i="159"/>
  <c r="O26" i="159"/>
  <c r="N28" i="159"/>
  <c r="O28" i="159"/>
  <c r="N29" i="159"/>
  <c r="N31" i="159"/>
  <c r="O31" i="159"/>
  <c r="N32" i="159"/>
  <c r="O32" i="159"/>
  <c r="N34" i="159"/>
  <c r="O34" i="159"/>
  <c r="N35" i="159"/>
  <c r="O35" i="159"/>
  <c r="L37" i="159"/>
  <c r="E17" i="150"/>
  <c r="J33" i="158"/>
  <c r="N31" i="158"/>
  <c r="N34" i="158"/>
  <c r="J30" i="158"/>
  <c r="N30" i="158"/>
  <c r="L28" i="158"/>
  <c r="O28" i="158"/>
  <c r="L25" i="158"/>
  <c r="O25" i="158"/>
  <c r="L31" i="158"/>
  <c r="O31" i="158"/>
  <c r="L32" i="158"/>
  <c r="O32" i="158"/>
  <c r="N13" i="158"/>
  <c r="L36" i="158"/>
  <c r="O36" i="158"/>
  <c r="L27" i="158"/>
  <c r="O27" i="158"/>
  <c r="L30" i="158"/>
  <c r="O30" i="158"/>
  <c r="O17" i="158"/>
  <c r="L35" i="158"/>
  <c r="O35" i="158"/>
  <c r="J17" i="158"/>
  <c r="J22" i="158"/>
  <c r="L23" i="158"/>
  <c r="O23" i="158"/>
  <c r="L26" i="158"/>
  <c r="O26" i="158"/>
  <c r="L11" i="158"/>
  <c r="J19" i="158"/>
  <c r="L13" i="158"/>
  <c r="L19" i="158"/>
  <c r="O19" i="158"/>
  <c r="L22" i="158"/>
  <c r="O22" i="158"/>
  <c r="L33" i="158"/>
  <c r="O33" i="158"/>
  <c r="L15" i="158"/>
  <c r="O15" i="158"/>
  <c r="J24" i="158"/>
  <c r="M38" i="158"/>
  <c r="F16" i="150"/>
  <c r="L12" i="158"/>
  <c r="O12" i="158"/>
  <c r="J23" i="158"/>
  <c r="L24" i="158"/>
  <c r="O24" i="158"/>
  <c r="L34" i="158"/>
  <c r="J21" i="158"/>
  <c r="J28" i="158"/>
  <c r="K38" i="158"/>
  <c r="H16" i="150"/>
  <c r="O14" i="158"/>
  <c r="O21" i="158"/>
  <c r="N42" i="157"/>
  <c r="O42" i="157"/>
  <c r="N39" i="157"/>
  <c r="O39" i="157"/>
  <c r="L13" i="157"/>
  <c r="N24" i="157"/>
  <c r="O24" i="157"/>
  <c r="L26" i="157"/>
  <c r="J17" i="157"/>
  <c r="L18" i="157"/>
  <c r="L16" i="157"/>
  <c r="L17" i="157"/>
  <c r="L15" i="157"/>
  <c r="J12" i="157"/>
  <c r="M46" i="157"/>
  <c r="F15" i="150"/>
  <c r="K46" i="157"/>
  <c r="H15" i="150"/>
  <c r="N11" i="157"/>
  <c r="O11" i="157"/>
  <c r="N12" i="157"/>
  <c r="O12" i="157"/>
  <c r="N13" i="157"/>
  <c r="O13" i="157"/>
  <c r="N14" i="157"/>
  <c r="O14" i="157"/>
  <c r="N15" i="157"/>
  <c r="O15" i="157"/>
  <c r="N16" i="157"/>
  <c r="N17" i="157"/>
  <c r="N18" i="157"/>
  <c r="N20" i="157"/>
  <c r="O20" i="157"/>
  <c r="N22" i="157"/>
  <c r="O22" i="157"/>
  <c r="N25" i="157"/>
  <c r="O25" i="157"/>
  <c r="N26" i="157"/>
  <c r="O26" i="157"/>
  <c r="N27" i="157"/>
  <c r="O27" i="157"/>
  <c r="N28" i="157"/>
  <c r="O28" i="157"/>
  <c r="N29" i="157"/>
  <c r="O29" i="157"/>
  <c r="N30" i="157"/>
  <c r="O30" i="157"/>
  <c r="N31" i="157"/>
  <c r="O31" i="157"/>
  <c r="N32" i="157"/>
  <c r="O32" i="157"/>
  <c r="N33" i="157"/>
  <c r="O33" i="157"/>
  <c r="N34" i="157"/>
  <c r="O34" i="157"/>
  <c r="N35" i="157"/>
  <c r="O35" i="157"/>
  <c r="N37" i="157"/>
  <c r="O37" i="157"/>
  <c r="N38" i="157"/>
  <c r="O38" i="157"/>
  <c r="N40" i="157"/>
  <c r="O40" i="157"/>
  <c r="N41" i="157"/>
  <c r="O41" i="157"/>
  <c r="N43" i="157"/>
  <c r="O43" i="157"/>
  <c r="N44" i="157"/>
  <c r="O44" i="157"/>
  <c r="J23" i="156"/>
  <c r="J24" i="156"/>
  <c r="J25" i="156"/>
  <c r="G16" i="156"/>
  <c r="L16" i="156"/>
  <c r="G15" i="156"/>
  <c r="G14" i="156"/>
  <c r="G13" i="156"/>
  <c r="G12" i="156"/>
  <c r="L12" i="156"/>
  <c r="G11" i="156"/>
  <c r="J11" i="156"/>
  <c r="M30" i="156"/>
  <c r="K30" i="156"/>
  <c r="L30" i="156"/>
  <c r="M33" i="156"/>
  <c r="M37" i="156"/>
  <c r="K37" i="156"/>
  <c r="L37" i="156"/>
  <c r="M36" i="156"/>
  <c r="K36" i="156"/>
  <c r="L36" i="156"/>
  <c r="M35" i="156"/>
  <c r="K35" i="156"/>
  <c r="L35" i="156"/>
  <c r="M34" i="156"/>
  <c r="K34" i="156"/>
  <c r="L34" i="156"/>
  <c r="K33" i="156"/>
  <c r="L33" i="156"/>
  <c r="M32" i="156"/>
  <c r="K32" i="156"/>
  <c r="L32" i="156"/>
  <c r="M31" i="156"/>
  <c r="K31" i="156"/>
  <c r="L31" i="156"/>
  <c r="M29" i="156"/>
  <c r="K29" i="156"/>
  <c r="L29" i="156"/>
  <c r="M28" i="156"/>
  <c r="K28" i="156"/>
  <c r="G28" i="156"/>
  <c r="L28" i="156"/>
  <c r="M27" i="156"/>
  <c r="K27" i="156"/>
  <c r="G27" i="156"/>
  <c r="L27" i="156"/>
  <c r="M26" i="156"/>
  <c r="K26" i="156"/>
  <c r="L26" i="156"/>
  <c r="M25" i="156"/>
  <c r="K25" i="156"/>
  <c r="L25" i="156"/>
  <c r="M24" i="156"/>
  <c r="K24" i="156"/>
  <c r="L24" i="156"/>
  <c r="M23" i="156"/>
  <c r="K23" i="156"/>
  <c r="L23" i="156"/>
  <c r="M21" i="156"/>
  <c r="K21" i="156"/>
  <c r="G21" i="156"/>
  <c r="L21" i="156"/>
  <c r="M19" i="156"/>
  <c r="K19" i="156"/>
  <c r="L19" i="156"/>
  <c r="M17" i="156"/>
  <c r="K17" i="156"/>
  <c r="G17" i="156"/>
  <c r="L17" i="156"/>
  <c r="M16" i="156"/>
  <c r="K16" i="156"/>
  <c r="M15" i="156"/>
  <c r="K15" i="156"/>
  <c r="L15" i="156"/>
  <c r="M14" i="156"/>
  <c r="K14" i="156"/>
  <c r="L14" i="156"/>
  <c r="M13" i="156"/>
  <c r="K13" i="156"/>
  <c r="L13" i="156"/>
  <c r="M12" i="156"/>
  <c r="K12" i="156"/>
  <c r="M11" i="156"/>
  <c r="K11" i="156"/>
  <c r="L11" i="156"/>
  <c r="G29" i="155"/>
  <c r="L29" i="155"/>
  <c r="G28" i="155"/>
  <c r="L28" i="155"/>
  <c r="G27" i="155"/>
  <c r="L27" i="155"/>
  <c r="G26" i="155"/>
  <c r="G25" i="155"/>
  <c r="L25" i="155"/>
  <c r="G24" i="155"/>
  <c r="G23" i="155"/>
  <c r="L23" i="155"/>
  <c r="M22" i="155"/>
  <c r="K22" i="155"/>
  <c r="G22" i="155"/>
  <c r="L22" i="155"/>
  <c r="L21" i="155"/>
  <c r="G20" i="155"/>
  <c r="J20" i="155"/>
  <c r="G19" i="155"/>
  <c r="G17" i="155"/>
  <c r="G15" i="155"/>
  <c r="L15" i="155"/>
  <c r="G14" i="155"/>
  <c r="G13" i="155"/>
  <c r="G12" i="155"/>
  <c r="G11" i="155"/>
  <c r="M29" i="155"/>
  <c r="K29" i="155"/>
  <c r="M28" i="155"/>
  <c r="K28" i="155"/>
  <c r="J28" i="155"/>
  <c r="M27" i="155"/>
  <c r="K27" i="155"/>
  <c r="M26" i="155"/>
  <c r="K26" i="155"/>
  <c r="M25" i="155"/>
  <c r="K25" i="155"/>
  <c r="M24" i="155"/>
  <c r="K24" i="155"/>
  <c r="L24" i="155"/>
  <c r="M23" i="155"/>
  <c r="K23" i="155"/>
  <c r="M21" i="155"/>
  <c r="K21" i="155"/>
  <c r="N20" i="155"/>
  <c r="M20" i="155"/>
  <c r="K20" i="155"/>
  <c r="M19" i="155"/>
  <c r="K19" i="155"/>
  <c r="N17" i="155"/>
  <c r="M17" i="155"/>
  <c r="K17" i="155"/>
  <c r="J17" i="155"/>
  <c r="L17" i="155"/>
  <c r="N15" i="155"/>
  <c r="M15" i="155"/>
  <c r="K15" i="155"/>
  <c r="J15" i="155"/>
  <c r="N14" i="155"/>
  <c r="M14" i="155"/>
  <c r="K14" i="155"/>
  <c r="J14" i="155"/>
  <c r="L14" i="155"/>
  <c r="O14" i="155"/>
  <c r="M13" i="155"/>
  <c r="K13" i="155"/>
  <c r="N12" i="155"/>
  <c r="M12" i="155"/>
  <c r="K12" i="155"/>
  <c r="J12" i="155"/>
  <c r="L12" i="155"/>
  <c r="N11" i="155"/>
  <c r="M11" i="155"/>
  <c r="K11" i="155"/>
  <c r="J11" i="155"/>
  <c r="L11" i="155"/>
  <c r="M22" i="154"/>
  <c r="K22" i="154"/>
  <c r="L22" i="154"/>
  <c r="M21" i="154"/>
  <c r="K21" i="154"/>
  <c r="L21" i="154"/>
  <c r="M20" i="154"/>
  <c r="K20" i="154"/>
  <c r="M19" i="154"/>
  <c r="K19" i="154"/>
  <c r="L19" i="154"/>
  <c r="M18" i="154"/>
  <c r="K18" i="154"/>
  <c r="L18" i="154"/>
  <c r="M17" i="154"/>
  <c r="K17" i="154"/>
  <c r="L17" i="154"/>
  <c r="M15" i="154"/>
  <c r="O15" i="154" s="1"/>
  <c r="K15" i="154"/>
  <c r="L15" i="154"/>
  <c r="M14" i="154"/>
  <c r="K14" i="154"/>
  <c r="K24" i="154" s="1"/>
  <c r="H22" i="150" s="1"/>
  <c r="L14" i="154"/>
  <c r="M13" i="154"/>
  <c r="K13" i="154"/>
  <c r="L13" i="154"/>
  <c r="O13" i="154" s="1"/>
  <c r="M12" i="154"/>
  <c r="K12" i="154"/>
  <c r="L12" i="154"/>
  <c r="L11" i="154"/>
  <c r="N11" i="154"/>
  <c r="K11" i="154"/>
  <c r="M11" i="154"/>
  <c r="G34" i="149"/>
  <c r="G33" i="149"/>
  <c r="L33" i="149"/>
  <c r="G32" i="149"/>
  <c r="G29" i="149"/>
  <c r="N29" i="149"/>
  <c r="M37" i="149"/>
  <c r="K37" i="149"/>
  <c r="G37" i="149"/>
  <c r="N37" i="149"/>
  <c r="M36" i="149"/>
  <c r="K36" i="149"/>
  <c r="G36" i="149"/>
  <c r="L36" i="149"/>
  <c r="M34" i="149"/>
  <c r="K34" i="149"/>
  <c r="N34" i="149"/>
  <c r="M33" i="149"/>
  <c r="K33" i="149"/>
  <c r="M32" i="149"/>
  <c r="K32" i="149"/>
  <c r="M31" i="149"/>
  <c r="K31" i="149"/>
  <c r="G31" i="149"/>
  <c r="N31" i="149"/>
  <c r="M30" i="149"/>
  <c r="K30" i="149"/>
  <c r="G30" i="149"/>
  <c r="L30" i="149"/>
  <c r="M29" i="149"/>
  <c r="K29" i="149"/>
  <c r="M28" i="149"/>
  <c r="K28" i="149"/>
  <c r="G28" i="149"/>
  <c r="N28" i="149"/>
  <c r="M27" i="149"/>
  <c r="K27" i="149"/>
  <c r="G27" i="149"/>
  <c r="L27" i="149"/>
  <c r="M26" i="149"/>
  <c r="K26" i="149"/>
  <c r="N26" i="149"/>
  <c r="M25" i="149"/>
  <c r="K25" i="149"/>
  <c r="G25" i="149"/>
  <c r="L25" i="149"/>
  <c r="M24" i="149"/>
  <c r="K24" i="149"/>
  <c r="G24" i="149"/>
  <c r="N24" i="149"/>
  <c r="M23" i="149"/>
  <c r="K23" i="149"/>
  <c r="G23" i="149"/>
  <c r="L23" i="149"/>
  <c r="M21" i="149"/>
  <c r="K21" i="149"/>
  <c r="G21" i="149"/>
  <c r="N21" i="149"/>
  <c r="M19" i="149"/>
  <c r="K19" i="149"/>
  <c r="G19" i="149"/>
  <c r="M17" i="149"/>
  <c r="K17" i="149"/>
  <c r="G17" i="149"/>
  <c r="L17" i="149"/>
  <c r="M16" i="149"/>
  <c r="K16" i="149"/>
  <c r="G16" i="149"/>
  <c r="N16" i="149"/>
  <c r="M15" i="149"/>
  <c r="K15" i="149"/>
  <c r="G15" i="149"/>
  <c r="L15" i="149"/>
  <c r="M14" i="149"/>
  <c r="K14" i="149"/>
  <c r="G14" i="149"/>
  <c r="M13" i="149"/>
  <c r="K13" i="149"/>
  <c r="G13" i="149"/>
  <c r="N13" i="149"/>
  <c r="M12" i="149"/>
  <c r="K12" i="149"/>
  <c r="G12" i="149"/>
  <c r="M11" i="149"/>
  <c r="K11" i="149"/>
  <c r="G11" i="149"/>
  <c r="N11" i="149"/>
  <c r="F19" i="150"/>
  <c r="H19" i="150"/>
  <c r="J28" i="160"/>
  <c r="N31" i="160"/>
  <c r="N21" i="160"/>
  <c r="J31" i="158"/>
  <c r="O13" i="158"/>
  <c r="L26" i="155"/>
  <c r="J17" i="149"/>
  <c r="L39" i="156"/>
  <c r="E14" i="150"/>
  <c r="N33" i="159"/>
  <c r="O33" i="159"/>
  <c r="J32" i="160"/>
  <c r="J11" i="154"/>
  <c r="N12" i="154"/>
  <c r="O12" i="154" s="1"/>
  <c r="N15" i="154"/>
  <c r="N14" i="154"/>
  <c r="O14" i="154" s="1"/>
  <c r="N18" i="154"/>
  <c r="N20" i="154"/>
  <c r="O11" i="154"/>
  <c r="N19" i="154"/>
  <c r="O19" i="154"/>
  <c r="O18" i="161"/>
  <c r="O11" i="161"/>
  <c r="O14" i="161"/>
  <c r="L46" i="161"/>
  <c r="O15" i="161"/>
  <c r="N46" i="161"/>
  <c r="O14" i="160"/>
  <c r="O17" i="160"/>
  <c r="O12" i="160"/>
  <c r="O28" i="160"/>
  <c r="N27" i="160"/>
  <c r="O27" i="160"/>
  <c r="J27" i="160"/>
  <c r="O19" i="160"/>
  <c r="O24" i="160"/>
  <c r="O11" i="160"/>
  <c r="O29" i="160"/>
  <c r="O34" i="160"/>
  <c r="O30" i="160"/>
  <c r="O22" i="160"/>
  <c r="O23" i="160"/>
  <c r="L36" i="160"/>
  <c r="E18" i="150"/>
  <c r="O25" i="160"/>
  <c r="O13" i="160"/>
  <c r="O31" i="160"/>
  <c r="O26" i="160"/>
  <c r="O32" i="160"/>
  <c r="O21" i="160"/>
  <c r="O15" i="160"/>
  <c r="J30" i="159"/>
  <c r="O29" i="159"/>
  <c r="J11" i="159"/>
  <c r="N27" i="159"/>
  <c r="O27" i="159"/>
  <c r="J23" i="159"/>
  <c r="J19" i="159"/>
  <c r="J26" i="159"/>
  <c r="J25" i="159"/>
  <c r="J24" i="159"/>
  <c r="J21" i="159"/>
  <c r="O34" i="158"/>
  <c r="J34" i="158"/>
  <c r="K31" i="155"/>
  <c r="H13" i="150"/>
  <c r="N29" i="158"/>
  <c r="J13" i="158"/>
  <c r="L38" i="158"/>
  <c r="E16" i="150"/>
  <c r="O11" i="158"/>
  <c r="O17" i="157"/>
  <c r="N36" i="157"/>
  <c r="O36" i="157"/>
  <c r="J36" i="157"/>
  <c r="O18" i="157"/>
  <c r="L46" i="157"/>
  <c r="E15" i="150"/>
  <c r="O16" i="157"/>
  <c r="J20" i="157"/>
  <c r="J37" i="157"/>
  <c r="J42" i="157"/>
  <c r="J43" i="157"/>
  <c r="J33" i="157"/>
  <c r="J31" i="157"/>
  <c r="J29" i="157"/>
  <c r="J44" i="157"/>
  <c r="J34" i="157"/>
  <c r="J39" i="157"/>
  <c r="J30" i="157"/>
  <c r="J41" i="157"/>
  <c r="J40" i="157"/>
  <c r="J26" i="157"/>
  <c r="J28" i="157"/>
  <c r="J27" i="157"/>
  <c r="J32" i="157"/>
  <c r="J38" i="157"/>
  <c r="J24" i="157"/>
  <c r="J25" i="157"/>
  <c r="J11" i="157"/>
  <c r="J22" i="157"/>
  <c r="J35" i="157"/>
  <c r="J12" i="156"/>
  <c r="K39" i="156"/>
  <c r="H14" i="150"/>
  <c r="M39" i="156"/>
  <c r="F14" i="150"/>
  <c r="N11" i="156"/>
  <c r="N12" i="156"/>
  <c r="O12" i="156"/>
  <c r="N13" i="156"/>
  <c r="O13" i="156"/>
  <c r="N14" i="156"/>
  <c r="O14" i="156"/>
  <c r="N15" i="156"/>
  <c r="O15" i="156"/>
  <c r="N16" i="156"/>
  <c r="O16" i="156"/>
  <c r="N17" i="156"/>
  <c r="O17" i="156"/>
  <c r="N19" i="156"/>
  <c r="O19" i="156"/>
  <c r="N21" i="156"/>
  <c r="O21" i="156"/>
  <c r="N23" i="156"/>
  <c r="O23" i="156"/>
  <c r="N24" i="156"/>
  <c r="O24" i="156"/>
  <c r="N25" i="156"/>
  <c r="O25" i="156"/>
  <c r="N26" i="156"/>
  <c r="O26" i="156"/>
  <c r="N27" i="156"/>
  <c r="O27" i="156"/>
  <c r="N28" i="156"/>
  <c r="O28" i="156"/>
  <c r="N29" i="156"/>
  <c r="O29" i="156"/>
  <c r="N31" i="156"/>
  <c r="O31" i="156"/>
  <c r="N32" i="156"/>
  <c r="O32" i="156"/>
  <c r="N33" i="156"/>
  <c r="O33" i="156"/>
  <c r="N34" i="156"/>
  <c r="O34" i="156"/>
  <c r="N35" i="156"/>
  <c r="O35" i="156"/>
  <c r="N36" i="156"/>
  <c r="O36" i="156"/>
  <c r="N37" i="156"/>
  <c r="O37" i="156"/>
  <c r="J26" i="155"/>
  <c r="N23" i="155"/>
  <c r="O12" i="155"/>
  <c r="N22" i="155"/>
  <c r="O22" i="155"/>
  <c r="N28" i="155"/>
  <c r="O28" i="155"/>
  <c r="N26" i="155"/>
  <c r="O26" i="155"/>
  <c r="N21" i="155"/>
  <c r="O21" i="155"/>
  <c r="L20" i="155"/>
  <c r="O20" i="155"/>
  <c r="J19" i="155"/>
  <c r="N19" i="155"/>
  <c r="L19" i="155"/>
  <c r="O17" i="155"/>
  <c r="O15" i="155"/>
  <c r="J13" i="155"/>
  <c r="N13" i="155"/>
  <c r="L13" i="155"/>
  <c r="O13" i="155"/>
  <c r="M31" i="155"/>
  <c r="F13" i="150"/>
  <c r="O11" i="155"/>
  <c r="J12" i="154"/>
  <c r="J15" i="154"/>
  <c r="L32" i="149"/>
  <c r="N14" i="149"/>
  <c r="N19" i="149"/>
  <c r="N25" i="149"/>
  <c r="O25" i="149"/>
  <c r="N30" i="149"/>
  <c r="O30" i="149"/>
  <c r="N36" i="149"/>
  <c r="O36" i="149"/>
  <c r="J13" i="149"/>
  <c r="J21" i="149"/>
  <c r="J24" i="149"/>
  <c r="J26" i="149"/>
  <c r="J28" i="149"/>
  <c r="J29" i="149"/>
  <c r="J31" i="149"/>
  <c r="J34" i="149"/>
  <c r="J37" i="149"/>
  <c r="N15" i="149"/>
  <c r="O15" i="149"/>
  <c r="N23" i="149"/>
  <c r="O23" i="149"/>
  <c r="N32" i="149"/>
  <c r="O32" i="149"/>
  <c r="N17" i="149"/>
  <c r="O17" i="149"/>
  <c r="N27" i="149"/>
  <c r="O27" i="149"/>
  <c r="N33" i="149"/>
  <c r="O33" i="149"/>
  <c r="L12" i="149"/>
  <c r="L13" i="149"/>
  <c r="O13" i="149"/>
  <c r="L14" i="149"/>
  <c r="L16" i="149"/>
  <c r="O16" i="149"/>
  <c r="L19" i="149"/>
  <c r="L21" i="149"/>
  <c r="O21" i="149"/>
  <c r="L24" i="149"/>
  <c r="O24" i="149"/>
  <c r="L26" i="149"/>
  <c r="O26" i="149"/>
  <c r="L28" i="149"/>
  <c r="O28" i="149"/>
  <c r="L29" i="149"/>
  <c r="O29" i="149"/>
  <c r="L31" i="149"/>
  <c r="O31" i="149"/>
  <c r="L34" i="149"/>
  <c r="O34" i="149"/>
  <c r="L37" i="149"/>
  <c r="O37" i="149"/>
  <c r="J16" i="149"/>
  <c r="N12" i="149"/>
  <c r="J11" i="149"/>
  <c r="L11" i="149"/>
  <c r="O11" i="149"/>
  <c r="G19" i="150"/>
  <c r="E19" i="150"/>
  <c r="N36" i="160"/>
  <c r="G18" i="150"/>
  <c r="O37" i="159"/>
  <c r="O5" i="159"/>
  <c r="J23" i="155"/>
  <c r="L31" i="155"/>
  <c r="E13" i="150"/>
  <c r="J36" i="149"/>
  <c r="D17" i="150"/>
  <c r="J19" i="154"/>
  <c r="J17" i="154"/>
  <c r="J14" i="154"/>
  <c r="J18" i="154"/>
  <c r="O46" i="161"/>
  <c r="O36" i="160"/>
  <c r="N37" i="159"/>
  <c r="G17" i="150"/>
  <c r="N46" i="157"/>
  <c r="G15" i="150"/>
  <c r="N38" i="158"/>
  <c r="G16" i="150"/>
  <c r="O29" i="158"/>
  <c r="O38" i="158"/>
  <c r="O46" i="157"/>
  <c r="J30" i="156"/>
  <c r="N30" i="156"/>
  <c r="O30" i="156"/>
  <c r="J16" i="156"/>
  <c r="J36" i="156"/>
  <c r="J28" i="156"/>
  <c r="J26" i="156"/>
  <c r="J14" i="156"/>
  <c r="J19" i="156"/>
  <c r="J35" i="156"/>
  <c r="J13" i="156"/>
  <c r="J29" i="156"/>
  <c r="J15" i="156"/>
  <c r="J27" i="156"/>
  <c r="J37" i="156"/>
  <c r="J33" i="156"/>
  <c r="J21" i="156"/>
  <c r="J31" i="156"/>
  <c r="J17" i="156"/>
  <c r="J34" i="156"/>
  <c r="J32" i="156"/>
  <c r="O11" i="156"/>
  <c r="J24" i="155"/>
  <c r="N24" i="155"/>
  <c r="O24" i="155"/>
  <c r="J25" i="155"/>
  <c r="N25" i="155"/>
  <c r="O25" i="155"/>
  <c r="J29" i="155"/>
  <c r="N29" i="155"/>
  <c r="O29" i="155"/>
  <c r="J22" i="155"/>
  <c r="J27" i="155"/>
  <c r="N27" i="155"/>
  <c r="O27" i="155"/>
  <c r="J21" i="155"/>
  <c r="O19" i="155"/>
  <c r="O23" i="155"/>
  <c r="O14" i="149"/>
  <c r="J30" i="149"/>
  <c r="J23" i="149"/>
  <c r="J32" i="149"/>
  <c r="O19" i="149"/>
  <c r="J27" i="149"/>
  <c r="J19" i="149"/>
  <c r="J14" i="149"/>
  <c r="O12" i="149"/>
  <c r="J15" i="149"/>
  <c r="J33" i="149"/>
  <c r="J25" i="149"/>
  <c r="J12" i="149"/>
  <c r="O5" i="161"/>
  <c r="D19" i="150"/>
  <c r="N39" i="156"/>
  <c r="G14" i="150"/>
  <c r="O5" i="158"/>
  <c r="D16" i="150"/>
  <c r="O5" i="160"/>
  <c r="D18" i="150"/>
  <c r="O39" i="156"/>
  <c r="O5" i="156"/>
  <c r="O5" i="157"/>
  <c r="D15" i="150"/>
  <c r="O31" i="155"/>
  <c r="N31" i="155"/>
  <c r="G13" i="150"/>
  <c r="D14" i="150"/>
  <c r="O5" i="155"/>
  <c r="D13" i="150"/>
  <c r="M24" i="154"/>
  <c r="F22" i="150" s="1"/>
  <c r="O39" i="149"/>
  <c r="D12" i="150"/>
  <c r="N39" i="149"/>
  <c r="G12" i="150"/>
  <c r="M39" i="149"/>
  <c r="F12" i="150"/>
  <c r="L39" i="149"/>
  <c r="E12" i="150"/>
  <c r="K39" i="149"/>
  <c r="H12" i="150"/>
  <c r="O5" i="149"/>
  <c r="O27" i="162" l="1"/>
  <c r="O12" i="166"/>
  <c r="O14" i="166"/>
  <c r="J29" i="166"/>
  <c r="N29" i="166"/>
  <c r="O29" i="166" s="1"/>
  <c r="J24" i="166"/>
  <c r="N24" i="166"/>
  <c r="O24" i="166" s="1"/>
  <c r="J20" i="166"/>
  <c r="N20" i="166"/>
  <c r="O20" i="166" s="1"/>
  <c r="N16" i="166"/>
  <c r="O16" i="166" s="1"/>
  <c r="J16" i="166"/>
  <c r="J11" i="166"/>
  <c r="N11" i="166"/>
  <c r="O11" i="166" s="1"/>
  <c r="O30" i="166"/>
  <c r="O26" i="166"/>
  <c r="O21" i="166"/>
  <c r="O17" i="166"/>
  <c r="J31" i="166"/>
  <c r="N31" i="166"/>
  <c r="O31" i="166" s="1"/>
  <c r="J27" i="166"/>
  <c r="N27" i="166"/>
  <c r="O27" i="166" s="1"/>
  <c r="N22" i="166"/>
  <c r="O22" i="166" s="1"/>
  <c r="J22" i="166"/>
  <c r="J18" i="166"/>
  <c r="N18" i="166"/>
  <c r="O18" i="166" s="1"/>
  <c r="J15" i="166"/>
  <c r="J30" i="166"/>
  <c r="J23" i="166"/>
  <c r="L35" i="166"/>
  <c r="E15" i="168" s="1"/>
  <c r="J28" i="166"/>
  <c r="J32" i="166"/>
  <c r="J19" i="166"/>
  <c r="J14" i="166"/>
  <c r="O28" i="165"/>
  <c r="O19" i="165"/>
  <c r="O16" i="165"/>
  <c r="O25" i="165"/>
  <c r="O13" i="165"/>
  <c r="O17" i="165"/>
  <c r="O15" i="165"/>
  <c r="O23" i="165"/>
  <c r="O14" i="165"/>
  <c r="N12" i="165"/>
  <c r="O12" i="165" s="1"/>
  <c r="J12" i="165"/>
  <c r="O21" i="165"/>
  <c r="L37" i="165"/>
  <c r="E14" i="168" s="1"/>
  <c r="O11" i="165"/>
  <c r="N31" i="165"/>
  <c r="O31" i="165" s="1"/>
  <c r="N29" i="165"/>
  <c r="O29" i="165" s="1"/>
  <c r="N26" i="165"/>
  <c r="O26" i="165" s="1"/>
  <c r="N24" i="165"/>
  <c r="O24" i="165" s="1"/>
  <c r="N20" i="165"/>
  <c r="O20" i="165" s="1"/>
  <c r="J31" i="165"/>
  <c r="J26" i="165"/>
  <c r="J15" i="165"/>
  <c r="O64" i="173"/>
  <c r="O62" i="173"/>
  <c r="O55" i="173"/>
  <c r="O53" i="173"/>
  <c r="O65" i="173"/>
  <c r="O61" i="173"/>
  <c r="O56" i="173"/>
  <c r="N59" i="173"/>
  <c r="N68" i="173"/>
  <c r="G13" i="168" s="1"/>
  <c r="O63" i="173"/>
  <c r="O52" i="173"/>
  <c r="L59" i="173"/>
  <c r="O59" i="173" s="1"/>
  <c r="O11" i="173"/>
  <c r="L68" i="173"/>
  <c r="E13" i="168" s="1"/>
  <c r="H17" i="168"/>
  <c r="D6" i="168" s="1"/>
  <c r="M63" i="171"/>
  <c r="F12" i="168" s="1"/>
  <c r="F17" i="168" s="1"/>
  <c r="O60" i="171"/>
  <c r="O56" i="171"/>
  <c r="N53" i="171"/>
  <c r="N54" i="171"/>
  <c r="O54" i="171" s="1"/>
  <c r="L53" i="171"/>
  <c r="O11" i="171"/>
  <c r="L63" i="171"/>
  <c r="E12" i="168" s="1"/>
  <c r="O35" i="172"/>
  <c r="O34" i="172"/>
  <c r="O29" i="172"/>
  <c r="O28" i="172"/>
  <c r="O24" i="172"/>
  <c r="O20" i="172"/>
  <c r="O18" i="172"/>
  <c r="O12" i="172"/>
  <c r="O14" i="172"/>
  <c r="O31" i="172"/>
  <c r="N23" i="172"/>
  <c r="O23" i="172" s="1"/>
  <c r="J23" i="172"/>
  <c r="J30" i="172"/>
  <c r="O11" i="172"/>
  <c r="L37" i="172"/>
  <c r="E15" i="167" s="1"/>
  <c r="O26" i="172"/>
  <c r="O13" i="172"/>
  <c r="N30" i="172"/>
  <c r="O30" i="172" s="1"/>
  <c r="N27" i="172"/>
  <c r="O27" i="172" s="1"/>
  <c r="N25" i="172"/>
  <c r="O25" i="172" s="1"/>
  <c r="J11" i="172"/>
  <c r="N33" i="172"/>
  <c r="O33" i="172" s="1"/>
  <c r="N21" i="172"/>
  <c r="O21" i="172" s="1"/>
  <c r="N17" i="172"/>
  <c r="J24" i="172"/>
  <c r="J33" i="172"/>
  <c r="J14" i="172"/>
  <c r="J21" i="172"/>
  <c r="O16" i="174"/>
  <c r="O17" i="174"/>
  <c r="O12" i="174"/>
  <c r="O11" i="174"/>
  <c r="O24" i="174"/>
  <c r="O13" i="174"/>
  <c r="O15" i="174"/>
  <c r="O14" i="174"/>
  <c r="J16" i="174"/>
  <c r="N22" i="174"/>
  <c r="O22" i="174" s="1"/>
  <c r="N20" i="174"/>
  <c r="N28" i="174" s="1"/>
  <c r="G14" i="167" s="1"/>
  <c r="J14" i="174"/>
  <c r="J24" i="174"/>
  <c r="L28" i="174"/>
  <c r="E14" i="167" s="1"/>
  <c r="O29" i="170"/>
  <c r="O15" i="170"/>
  <c r="F17" i="167"/>
  <c r="O28" i="170"/>
  <c r="O14" i="170"/>
  <c r="O18" i="170"/>
  <c r="O16" i="170"/>
  <c r="N31" i="170"/>
  <c r="G13" i="167" s="1"/>
  <c r="O17" i="170"/>
  <c r="O11" i="170"/>
  <c r="L31" i="170"/>
  <c r="E13" i="167" s="1"/>
  <c r="J28" i="170"/>
  <c r="J14" i="170"/>
  <c r="J26" i="170"/>
  <c r="J24" i="170"/>
  <c r="H17" i="167"/>
  <c r="D6" i="167" s="1"/>
  <c r="O20" i="164"/>
  <c r="O17" i="164"/>
  <c r="O26" i="164"/>
  <c r="O16" i="164"/>
  <c r="O14" i="164"/>
  <c r="O15" i="164"/>
  <c r="N24" i="164"/>
  <c r="O24" i="164" s="1"/>
  <c r="J24" i="164"/>
  <c r="N22" i="164"/>
  <c r="O22" i="164" s="1"/>
  <c r="J22" i="164"/>
  <c r="J17" i="164"/>
  <c r="N25" i="164"/>
  <c r="O25" i="164" s="1"/>
  <c r="N23" i="164"/>
  <c r="O23" i="164" s="1"/>
  <c r="N21" i="164"/>
  <c r="O21" i="164" s="1"/>
  <c r="J15" i="164"/>
  <c r="J19" i="164"/>
  <c r="J14" i="164"/>
  <c r="J26" i="164"/>
  <c r="L29" i="164"/>
  <c r="E12" i="167" s="1"/>
  <c r="O18" i="154"/>
  <c r="O17" i="154"/>
  <c r="N22" i="154"/>
  <c r="O22" i="154" s="1"/>
  <c r="J22" i="154"/>
  <c r="N21" i="154"/>
  <c r="O21" i="154" s="1"/>
  <c r="J21" i="154"/>
  <c r="J13" i="154"/>
  <c r="L20" i="154"/>
  <c r="O20" i="154" s="1"/>
  <c r="O31" i="163"/>
  <c r="O12" i="163"/>
  <c r="O33" i="163"/>
  <c r="O14" i="163"/>
  <c r="O15" i="163"/>
  <c r="O16" i="163"/>
  <c r="O23" i="163"/>
  <c r="O29" i="163"/>
  <c r="N20" i="163"/>
  <c r="O20" i="163" s="1"/>
  <c r="J20" i="163"/>
  <c r="O21" i="163"/>
  <c r="O26" i="163"/>
  <c r="J22" i="163"/>
  <c r="N22" i="163"/>
  <c r="O22" i="163" s="1"/>
  <c r="H24" i="150"/>
  <c r="D6" i="150" s="1"/>
  <c r="O11" i="163"/>
  <c r="J30" i="163"/>
  <c r="J28" i="163"/>
  <c r="J21" i="163"/>
  <c r="J23" i="163"/>
  <c r="L30" i="163"/>
  <c r="O30" i="163" s="1"/>
  <c r="O37" i="162"/>
  <c r="O25" i="162"/>
  <c r="O31" i="162"/>
  <c r="N39" i="162"/>
  <c r="G20" i="150" s="1"/>
  <c r="O30" i="162"/>
  <c r="O19" i="162"/>
  <c r="O14" i="162"/>
  <c r="L39" i="162"/>
  <c r="E20" i="150" s="1"/>
  <c r="M39" i="162"/>
  <c r="F20" i="150" s="1"/>
  <c r="F24" i="150" s="1"/>
  <c r="O22" i="162"/>
  <c r="O29" i="162"/>
  <c r="O36" i="162"/>
  <c r="O20" i="162"/>
  <c r="O32" i="162"/>
  <c r="O35" i="166" l="1"/>
  <c r="N35" i="166"/>
  <c r="G15" i="168" s="1"/>
  <c r="J29" i="165"/>
  <c r="J22" i="165"/>
  <c r="N22" i="165"/>
  <c r="O22" i="165" s="1"/>
  <c r="N35" i="165"/>
  <c r="O35" i="165" s="1"/>
  <c r="J35" i="165"/>
  <c r="J33" i="165"/>
  <c r="N33" i="165"/>
  <c r="O33" i="165" s="1"/>
  <c r="J20" i="165"/>
  <c r="J24" i="165"/>
  <c r="N18" i="165"/>
  <c r="J18" i="165"/>
  <c r="O68" i="173"/>
  <c r="O5" i="173" s="1"/>
  <c r="E17" i="168"/>
  <c r="N63" i="171"/>
  <c r="G12" i="168" s="1"/>
  <c r="O53" i="171"/>
  <c r="O63" i="171" s="1"/>
  <c r="N37" i="172"/>
  <c r="G15" i="167" s="1"/>
  <c r="O17" i="172"/>
  <c r="J27" i="172"/>
  <c r="J17" i="172"/>
  <c r="O37" i="172"/>
  <c r="J25" i="172"/>
  <c r="O20" i="174"/>
  <c r="O28" i="174" s="1"/>
  <c r="J22" i="174"/>
  <c r="J20" i="174"/>
  <c r="O31" i="170"/>
  <c r="O5" i="170"/>
  <c r="D13" i="167"/>
  <c r="E17" i="167"/>
  <c r="O29" i="164"/>
  <c r="J23" i="164"/>
  <c r="J25" i="164"/>
  <c r="N29" i="164"/>
  <c r="G12" i="167" s="1"/>
  <c r="G17" i="167" s="1"/>
  <c r="J21" i="164"/>
  <c r="O24" i="154"/>
  <c r="N24" i="154"/>
  <c r="G22" i="150" s="1"/>
  <c r="O5" i="154"/>
  <c r="D22" i="150"/>
  <c r="L24" i="154"/>
  <c r="E22" i="150" s="1"/>
  <c r="N35" i="163"/>
  <c r="G21" i="150" s="1"/>
  <c r="G24" i="150" s="1"/>
  <c r="L35" i="163"/>
  <c r="E21" i="150" s="1"/>
  <c r="O35" i="163"/>
  <c r="E24" i="150"/>
  <c r="O39" i="162"/>
  <c r="O5" i="162"/>
  <c r="D20" i="150"/>
  <c r="O5" i="166" l="1"/>
  <c r="D15" i="168"/>
  <c r="O18" i="165"/>
  <c r="O37" i="165" s="1"/>
  <c r="N37" i="165"/>
  <c r="G14" i="168" s="1"/>
  <c r="G17" i="168" s="1"/>
  <c r="D13" i="168"/>
  <c r="D12" i="168"/>
  <c r="O5" i="171"/>
  <c r="D15" i="167"/>
  <c r="O5" i="172"/>
  <c r="O5" i="174"/>
  <c r="D14" i="167"/>
  <c r="D12" i="167"/>
  <c r="O5" i="164"/>
  <c r="D21" i="150"/>
  <c r="D24" i="150" s="1"/>
  <c r="O5" i="163"/>
  <c r="O5" i="165" l="1"/>
  <c r="D14" i="168"/>
  <c r="D17" i="168" s="1"/>
  <c r="D17" i="167"/>
  <c r="D18" i="167" s="1"/>
  <c r="D19" i="167" s="1"/>
  <c r="D27" i="150"/>
  <c r="D25" i="150"/>
  <c r="D26" i="150" s="1"/>
  <c r="D18" i="168" l="1"/>
  <c r="D19" i="168" s="1"/>
  <c r="D20" i="168"/>
  <c r="D20" i="167"/>
  <c r="D21" i="167" s="1"/>
  <c r="D28" i="150"/>
  <c r="D21" i="168" l="1"/>
  <c r="D5" i="168" s="1"/>
  <c r="D5" i="167"/>
  <c r="D13" i="153"/>
  <c r="D5" i="150"/>
  <c r="D12" i="153"/>
  <c r="D14" i="153" l="1"/>
  <c r="D15" i="153" s="1"/>
  <c r="D16" i="153" s="1"/>
</calcChain>
</file>

<file path=xl/sharedStrings.xml><?xml version="1.0" encoding="utf-8"?>
<sst xmlns="http://schemas.openxmlformats.org/spreadsheetml/2006/main" count="1846" uniqueCount="417">
  <si>
    <t>KOPĀ</t>
  </si>
  <si>
    <t>Būves nosaukums:</t>
  </si>
  <si>
    <t>Objekta nosaukums:</t>
  </si>
  <si>
    <t>Objekta adrese:</t>
  </si>
  <si>
    <t>Pasūtījuma Nr.</t>
  </si>
  <si>
    <t>Nr.p.k.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</si>
  <si>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</si>
  <si>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</si>
  <si>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</si>
  <si>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</si>
  <si>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</si>
  <si>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</si>
  <si>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</si>
  <si>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</si>
  <si>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Tai skaitā</t>
  </si>
  <si>
    <t>Kopā</t>
  </si>
  <si>
    <t>PAVISAM KOPĀ</t>
  </si>
  <si>
    <t>Būves adrese:</t>
  </si>
  <si>
    <t>Objekta Nr.</t>
  </si>
  <si>
    <t>Objekta nosaukums</t>
  </si>
  <si>
    <t>Sastādīja</t>
  </si>
  <si>
    <t>t.sk. darba aizsardzībai</t>
  </si>
  <si>
    <t>PVN 21%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</si>
  <si>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</si>
  <si>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</si>
  <si>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</si>
  <si>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</si>
  <si>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</si>
  <si>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</si>
  <si>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</si>
  <si>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</si>
  <si>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Mehānismi (euro)</t>
  </si>
  <si>
    <t>Kopā (euro)</t>
  </si>
  <si>
    <t>Summa (euro)</t>
  </si>
  <si>
    <t>BŪVNIECĪBAS KOPTĀME</t>
  </si>
  <si>
    <t>Būvizstrādājumi  (euro)</t>
  </si>
  <si>
    <r>
      <t>Būvizstrādājumi 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</si>
  <si>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t>Būvdarbu nosaukums</t>
  </si>
  <si>
    <t>Būvdarbu veids vai konstruktīvā elementa nosaukums</t>
  </si>
  <si>
    <t>Tiešās izmaksas kopā, t. sk. darba devēja sociālais nodoklis (24,09%)</t>
  </si>
  <si>
    <t>Pārbaudīja</t>
  </si>
  <si>
    <t>Tāme sastādīta: 2019.gada novembrī</t>
  </si>
  <si>
    <t xml:space="preserve">Zemes darbi projektēto UKT tīklu darbu zonā </t>
  </si>
  <si>
    <t>Tranšejas rakšana un aizbēršana sadzīves kanalizācijas tīklu montāžai (ieskaitot grunts nomaiņu*) Hvid=2,0 m, Bvid=1,2 m</t>
  </si>
  <si>
    <t>m</t>
  </si>
  <si>
    <t>Minerālmateriālu maisījuma (grants/šķembu) seguma noņemšana un atjaunošana (saskaņā ar rasējumu UKT-15)</t>
  </si>
  <si>
    <t>Zāliena seguma noņemšana un atjaunošana (saskaņā ar rasējumu UKT-15), tai skaitā melnzeme un izlīdzināšana (hvid=10cm) slānī</t>
  </si>
  <si>
    <t xml:space="preserve">Tranšejas sienu nostiprināšana ar metāla vairogiem (divpusēji) pie dziļuma, kas lielāks par 1,5 m. *norādīts tekošais tranšejas garums, pieņemot, ka sienas nostiprinātas abās būvgrāvja pusēs </t>
  </si>
  <si>
    <t>Smilts pamatnes ierīkošana zem sadzīves kanalizācijas cauruļvadiem, h=15 cm (skatīt rasējumu UKT-12)</t>
  </si>
  <si>
    <t>Sadzīves kanalizācijas cauruļvadu smilšu apbērums, h=20cm (skatīt rasējumu UKT-12)</t>
  </si>
  <si>
    <t>Esošo krūmu nozāģēšana, to sakņu izrakšana</t>
  </si>
  <si>
    <t>gb.</t>
  </si>
  <si>
    <t>Māju pievadiem (esošā apbūve):</t>
  </si>
  <si>
    <t>Tranšejas rakšana un aizbēršana sadzīves kanalizācijas tīklu montāžai, Lvid=4,5m (ieskaitot grunts nomaiņu 50% apjomā ar pievestu smilti; esošā seguma noņemšanu un seguma atjaunošanu Svid=9,0 m2 (saskaņā ar rasējumu UKT-15); smilts pamatnes un smilts apbēruma izveidi zemu un virs sadzīves kanalizācijas cauruļvadiem Vvid=2,1 m3 (skatīt rasējumu UKT-12)) Hvid=2,0 m, Bvid=1,0 m</t>
  </si>
  <si>
    <t>kpl.</t>
  </si>
  <si>
    <t>Māju pievadiem (perspektīvā apbūve):</t>
  </si>
  <si>
    <t xml:space="preserve">Sadzīves kanalizācijas montāžas darbi </t>
  </si>
  <si>
    <t>PP gludsienu kanalizācijas caurules ar uzmavām un blīvi OD200; H=1,5 - 2,0m,  ieguldes klase SN8 montāža un ar to saistītie darbi</t>
  </si>
  <si>
    <t xml:space="preserve">PP gludsienu kanalizācijas caurules ar uzmavām un blīvi OD200; H=2,0 - 2,5m,  ieguldes klase SN8 montāža un ar to saistītie darbi  </t>
  </si>
  <si>
    <t>PP skataka DN400/315, H=1,5-2,0m, komplektā ar betona gredzenu, 40tn ķeta lūku un vāku noslēdzamu ar viras stiprinājumu, pamatni īpašumu pievienojumiem, montāža</t>
  </si>
  <si>
    <t>Māju pieslēgumu pievienojumu vietu precizēšana pirms būvdarbu uzsākšanas un pievadu PP OD160 izbūve, pievada vidējais garums L=4,5m, CCTV inspekcija</t>
  </si>
  <si>
    <t xml:space="preserve">PP OD160 caurules gala aizbāžņa montāža </t>
  </si>
  <si>
    <t>Signāla stabiņa montāža</t>
  </si>
  <si>
    <t>CCTV inspekcija</t>
  </si>
  <si>
    <t>Pašteces kanalizācijas trases nospraušana</t>
  </si>
  <si>
    <t>Aku vāku apbetonēšana</t>
  </si>
  <si>
    <t>Šķērsojumi ar esošajām inženierkomunikācijām, atšurfēšana, nepārsniedzot 3m dziļumu, minimālā platība 1m², maksimālais garums 5m</t>
  </si>
  <si>
    <t>skaits</t>
  </si>
  <si>
    <t xml:space="preserve">Esošo elektrokabeļu un sakaru kabeļu aizsardzība to šķērsojumu vietās ar projektēto sadzīves kanalizāciju, ievietojot tos saliekamajās aizsargčaulās AROT OD110, L=3m  </t>
  </si>
  <si>
    <t>Vispārīgie darbi</t>
  </si>
  <si>
    <t xml:space="preserve">Lielformāta informatīvā stenda atbilstoši Eiropas Savienības fondu 2014.-2020. gada plānošanas perioda "Publicitātes Vadlīnijas" Eiropas Savienības fondu finansējumu saņēmējiem uzstādīšana  </t>
  </si>
  <si>
    <r>
      <t>PP OD160 caurules līkums 45</t>
    </r>
    <r>
      <rPr>
        <vertAlign val="superscript"/>
        <sz val="10"/>
        <rFont val="Arial"/>
        <family val="2"/>
      </rPr>
      <t>o</t>
    </r>
  </si>
  <si>
    <t xml:space="preserve">Tāme sastādīta 2019.gada tirgus cenās, pamatojoties uz UKT daļas rasējumiem. 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</si>
  <si>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</si>
  <si>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</si>
  <si>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Gruntsūdens līmeņa pazemināšana</t>
  </si>
  <si>
    <t>Tranšejas rakšana un aizbēršana sadzīves kanalizācijas tīklu montāžai, Lvid=3,4m (ieskaitot grunts nomaiņu 50% apjomā ar pievestu smilti; esošā seguma noņemšanu un seguma atjaunošanu Svid=6,8 m2 (saskaņā ar rasējumu UKT-15); smilts pamatnes un smilts apbēruma izveidi zemu un virs sadzīves kanalizācijas cauruļvadiem Vvid=1,6 m3 (skatīt rasējumu UKT-12)) Hvid=3,0 m, Bvid=1,0 m</t>
  </si>
  <si>
    <t xml:space="preserve">PP gludsienu kanalizācijas caurules ar uzmavām un blīvi OD200; H=2,5 - 3,0m,  ieguldes klase SN8 montāža un ar to saistītie darbi  </t>
  </si>
  <si>
    <t>PP skataka DN400/315, H=2,0-2,5m, komplektā ar betona gredzenu, 40tn ķeta lūku un vāku noslēdzamu ar viras stiprinājumu, pamatni īpašumu pievienojumiem, montāža</t>
  </si>
  <si>
    <t>PP skataka DN400/315, H=2,5-3,0m, komplektā ar betona gredzenu, 40tn ķeta lūku un vāku noslēdzamu ar viras stiprinājumu, pamatni īpašumu pievienojumiem, montāža</t>
  </si>
  <si>
    <t>Tranšejas rakšana un aizbēršana sadzīves kanalizācijas tīklu montāžai (ieskaitot grunts nomaiņu*) Hvid=2,5 m, Bvid=1,2 m</t>
  </si>
  <si>
    <t>Tranšejas rakšana un aizbēršana sadzīves kanalizācijas tīklu montāžai, Lvid=6,5m (ieskaitot grunts nomaiņu 50% apjomā ar pievestu smilti; esošā seguma noņemšanu un seguma atjaunošanu Svid=13,0 m2 (saskaņā ar rasējumu UKT-15); smilts pamatnes un smilts apbēruma izveidi zemu un virs sadzīves kanalizācijas cauruļvadiem Vvid=3,1 m3 (skatīt rasējumu UKT-12)) Hvid=2,0 m, Bvid=1,0 m</t>
  </si>
  <si>
    <t>Tranšejas rakšana un aizbēršana sadzīves kanalizācijas tīklu montāžai, Lvid=4,0m (ieskaitot grunts nomaiņu 50% apjomā ar pievestu smilti; esošā seguma noņemšanu un seguma atjaunošanu Svid=8,0 m2 (saskaņā ar rasējumu UKT-15); smilts pamatnes un smilts apbēruma izveidi zemu un virs sadzīves kanalizācijas cauruļvadiem Vvid=1,9 m3 (skatīt rasējumu UKT-12)) Hvid=2,0 m, Bvid=1,0 m</t>
  </si>
  <si>
    <t xml:space="preserve">PP gludsienu kanalizācijas caurules ar uzmavām un blīvi OD200; H=3,0 - 3,5m,  ieguldes klase SN8 montāža un ar to saistītie darbi  </t>
  </si>
  <si>
    <t xml:space="preserve">PP gludsienu kanalizācijas caurules ar uzmavām un blīvi OD200; H=3,5 - 4,0m,  ieguldes klase SN8 montāža un ar to saistītie darbi  </t>
  </si>
  <si>
    <t>PP/PE skataka ID600/500, H=1,5-2,0m, komplektā ar betona gredzenu, 40tn ķeta lūku un vāku noslēdzamu ar viras stiprinājumu, pamatni īpašumu pievienojumiem, montāža</t>
  </si>
  <si>
    <t>PP/PE skataka ID600/500, H=3,0-3,5m, komplektā ar betona gredzenu, 40tn ķeta lūku un vāku noslēdzamu ar viras stiprinājumu, pamatni īpašumu pievienojumiem, montāža</t>
  </si>
  <si>
    <t>PP/PE skataka ID600/500, H=3,5-4,0m, komplektā ar betona gredzenu, 40tn ķeta lūku un vāku noslēdzamu ar viras stiprinājumu, pamatni īpašumu pievienojumiem, montāža</t>
  </si>
  <si>
    <t>Māju pieslēgumu pievienojumu vietu precizēšana pirms būvdarbu uzsākšanas un pievadu PP OD160 izbūve, pievada vidējais garums L=6,5m, CCTV inspekcija</t>
  </si>
  <si>
    <t>Pieslēgums esošajai sadzīves kanalizācijai</t>
  </si>
  <si>
    <t>vietas</t>
  </si>
  <si>
    <t>Tranšejas rakšana un aizbēršana sadzīves kanalizācijas tīklu montāžai, Lvid=4,2m (ieskaitot grunts nomaiņu 50% apjomā ar pievestu smilti; esošā seguma noņemšanu un seguma atjaunošanu Svid=8,4 m2 (saskaņā ar rasējumu UKT-15); smilts pamatnes un smilts apbēruma izveidi zemu un virs sadzīves kanalizācijas cauruļvadiem Vvid=2,0 m3 (skatīt rasējumu UKT-12)) Hvid=1,5 m, Bvid=1,0 m</t>
  </si>
  <si>
    <t>Māju pieslēgumu pievienojumu vietu precizēšana pirms būvdarbu uzsākšanas un pievadu PP OD160 izbūve, pievada vidējais garums L=4,0m, CCTV inspekcija</t>
  </si>
  <si>
    <t>Tranšejas rakšana un aizbēršana sadzīves kanalizācijas tīklu montāžai, Lvid=7,0m (ieskaitot grunts nomaiņu 50% apjomā ar pievestu smilti; esošā seguma noņemšanu un seguma atjaunošanu Svid=14,0 m2 (saskaņā ar rasējumu UKT-15); smilts pamatnes un smilts apbēruma izveidi zemu un virs sadzīves kanalizācijas cauruļvadiem Vvid=3,3 m3 (skatīt rasējumu UKT-12)) Hvid=2,0 m, Bvid=1,0 m</t>
  </si>
  <si>
    <t>Māju pieslēgumu pievienojumu vietu precizēšana pirms būvdarbu uzsākšanas un pievadu PP OD160 izbūve, pievada vidējais garums L=7,0m, CCTV inspekcija</t>
  </si>
  <si>
    <t>Tranšejas rakšana un aizbēršana sadzīves kanalizācijas tīklu montāžai, Lvid=8,5m (ieskaitot grunts nomaiņu 50% apjomā ar pievestu smilti; esošā seguma noņemšanu un seguma atjaunošanu Svid=17,0 m2 (saskaņā ar rasējumu UKT-15); smilts pamatnes un smilts apbēruma izveidi zemu un virs sadzīves kanalizācijas cauruļvadiem Vvid=4,0 m3 (skatīt rasējumu UKT-12)) Hvid=2,0 m, Bvid=1,0 m</t>
  </si>
  <si>
    <t>Tranšejas rakšana un aizbēršana sadzīves kanalizācijas tīklu montāžai, Lvid=7,5m (ieskaitot grunts nomaiņu 50% apjomā ar pievestu smilti; esošā seguma noņemšanu un seguma atjaunošanu Svid=15,0 m2 (saskaņā ar rasējumu UKT-15); smilts pamatnes un smilts apbēruma izveidi zemu un virs sadzīves kanalizācijas cauruļvadiem Vvid=3,5 m3 (skatīt rasējumu UKT-12)) Hvid=2,0 m, Bvid=1,0 m</t>
  </si>
  <si>
    <t>Grodu tipa PE spiediena dzēšanas aka DN625, H=1,5-2,0m, komplektā ar betona gredzenu, 40tn ķeta lūku un vāku, montāža un ar to saistītie darbi</t>
  </si>
  <si>
    <t>Māju pieslēgumu pievienojumu vietu precizēšana pirms būvdarbu uzsākšanas un pievadu PP OD160 izbūve, pievada vidējais garums L=8,5m, CCTV inspekcija</t>
  </si>
  <si>
    <t xml:space="preserve">PP OD200 caurules gala aizbāžņa montāža </t>
  </si>
  <si>
    <t xml:space="preserve">KSS-2 montāžas darbi </t>
  </si>
  <si>
    <t>Plūsmas mērītāja datu pārraidīšanas sistēmas izveide uz automātikas vadības skapi un WEB  SCADA online sistēmu</t>
  </si>
  <si>
    <t>KSS-2 pamata plātnes izbūve</t>
  </si>
  <si>
    <t>Stiegrojums ∅12 B500B</t>
  </si>
  <si>
    <t>kg</t>
  </si>
  <si>
    <t>Elektoapgādes pieslēguma ierīkošana atbilstoši AS "Sadales tīkls" tehniskajiem noteikumiem Nr.120272190 (pirmsuzskaites tīkli)</t>
  </si>
  <si>
    <t>Sūkņa pēda DN40</t>
  </si>
  <si>
    <t>Spiediena caurule EN1.4301, DN40/50</t>
  </si>
  <si>
    <t>Vadula 1", S235, cinkota</t>
  </si>
  <si>
    <t>Ķēdes ar šeikeļiem, EN1.4401, Ø6; L=4300mm</t>
  </si>
  <si>
    <t>Šķērsstienis, GRP</t>
  </si>
  <si>
    <t>Pretvārsts DN50, AVK/TIS</t>
  </si>
  <si>
    <t>Aizbīdnis DN50, AVK/TIS</t>
  </si>
  <si>
    <t>Plūsmas mērītājs Optiflux 2100W, DN50</t>
  </si>
  <si>
    <t>Lodveida krāns 1/2"</t>
  </si>
  <si>
    <t>Sensora caurule DN50, PVC-U</t>
  </si>
  <si>
    <t>Vāks GRP, Ø1550</t>
  </si>
  <si>
    <t>Ievads pludiņu kabeļiem Pg 13,5</t>
  </si>
  <si>
    <t>Āķis, EN1.4301, Ø8</t>
  </si>
  <si>
    <t>Vaduļu turētājs</t>
  </si>
  <si>
    <t>Kāpnes, EN1.4301</t>
  </si>
  <si>
    <t>Vadules, EN1.4301</t>
  </si>
  <si>
    <t>Kāta pagarinājums, EN1.4301, Ø48,3</t>
  </si>
  <si>
    <t>Platforma, GRP/EN1.4301</t>
  </si>
  <si>
    <t>Nažveida aizbīdnis DN200, Cyl/Orbinox</t>
  </si>
  <si>
    <t>Ieplūdens caurule OD200, PP</t>
  </si>
  <si>
    <t>Rupjo frakciju grozs, EN1.4301</t>
  </si>
  <si>
    <t>Sūknis Q=3,1 l/s, H=13,4 m, P1=2,1 kW, P2=1,5 kW, 50Hz, 3x400-415 V</t>
  </si>
  <si>
    <t>Pamatne 250x600x900, GRP</t>
  </si>
  <si>
    <t>El. ievada caurule PVC-U, DN65/Ø75</t>
  </si>
  <si>
    <t>Atloku adapteris tērauda caurulei DN50</t>
  </si>
  <si>
    <t>Austiņa pacelšanai, S235, cinkots</t>
  </si>
  <si>
    <t>Stiprināšanas skavas 120x80x8, S235, cinkots</t>
  </si>
  <si>
    <t>Kronšteins, GRP</t>
  </si>
  <si>
    <t>Grants maisījums 0/32 s, h=8cm</t>
  </si>
  <si>
    <t>Minerālmateriālu maisījums 0/63 pn, h=12cm</t>
  </si>
  <si>
    <t>Salizturīgais slānis, h=40cm</t>
  </si>
  <si>
    <t>Melnzemes slānis h=10cm, zāliena izveidošanai</t>
  </si>
  <si>
    <r>
      <t>PP OD200 caurules līkums 45</t>
    </r>
    <r>
      <rPr>
        <vertAlign val="superscript"/>
        <sz val="10"/>
        <rFont val="Arial"/>
        <family val="2"/>
      </rPr>
      <t>o</t>
    </r>
  </si>
  <si>
    <t>Tranšejas rakšana un aizbēršana sadzīves kanalizācijas spiedvada tīklu montāžai zem asfalta seguma (ieskaitot grunts nomaiņu 100% apjomā ar pievestu smilti) Hvid=2,0 m, Bvid=1,05 m</t>
  </si>
  <si>
    <t>Tranšejas rakšana un aizbēršana sadzīves kanalizācijas spiedvada tīklu montāžai (ieskaitot grunts nomaiņu*) Hvid=2,0 m, Bvid=1,05 m</t>
  </si>
  <si>
    <t>Esošās izraktās (nomaināmās) grunts transportēšana uz atbērtni</t>
  </si>
  <si>
    <t>Esošā asfaltbetona seguma noņemšana (saskaņā ar rasējumu UKT-15), tai skaitā asfaltbetona sānu malu izzāģēšana taisnā līnijā</t>
  </si>
  <si>
    <t>Asfalta seguma atjaunošana (saskaņā ar rasējumu UKT-15), paredzot vertikālā savienojuma apstrādi ar atbilstošu bitumena mastiku</t>
  </si>
  <si>
    <t>Tranšejas rakšana un aizbēršana sadzīves kanalizācijas tīklu montāžai, Lvid=10,0m (ieskaitot grunts nomaiņu 50% apjomā ar pievestu smilti; esošā seguma noņemšanu un seguma atjaunošanu Svid=20,0 m2 (saskaņā ar rasējumu UKT-15); smilts pamatnes un smilts apbēruma izveidi zemu un virs sadzīves kanalizācijas cauruļvadiem Vvid=4,7 m3 (skatīt rasējumu UKT-12)) Hvid=2,0 m, Bvid=1,0 m</t>
  </si>
  <si>
    <t>Tranšejas rakšana un aizbēršana sadzīves kanalizācijas tīklu montāžai zem asfalta seguma (ieskaitot grunts nomaiņu 100% apjomā ar pievestu smilti, smilts atvešana utt.) Hvid=2,00 m, Bvid=1,00 m</t>
  </si>
  <si>
    <t>PP/PE skataka ID600/500, H=2,0-2,5m, komplektā ar betona gredzenu, 40tn ķeta lūku un vāku noslēdzamu ar viras stiprinājumu, pamatni īpašumu pievienojumiem, montāža</t>
  </si>
  <si>
    <t>Grodu tipa PE spiediena dzēžanas aka DN625, H=1,5-2,0m, komplektā ar betona gredzenu, 40tn ķeta lūku un vāku, montāža un ar to saistītie darbi</t>
  </si>
  <si>
    <t>Māju pieslēgumu pievienojumu vietu precizēšana pirms būvdarbu uzsākšanas un pievadu PP OD160 izbūve, pievada vidējais garums L=10,0m, CCTV inspekcija</t>
  </si>
  <si>
    <t xml:space="preserve">Sadzīves kanalizācijas spiedvada montāžas darbi </t>
  </si>
  <si>
    <t>Caurule SDR17 PE100 OD50, PN10, H=1,5 - 2,0m; montāža un ar to saistītie darbi</t>
  </si>
  <si>
    <t>Hidrauliskā pārbaude</t>
  </si>
  <si>
    <t>Sadzīves kanalizācijas spiedvada trases nospraušana</t>
  </si>
  <si>
    <t>EM PE OD50 caurules gala noslēga montāža</t>
  </si>
  <si>
    <t>Betona balsti un atbalsta bloki 0,1m³, montāža</t>
  </si>
  <si>
    <r>
      <t>EM PE OD50 caurules līkums 45</t>
    </r>
    <r>
      <rPr>
        <vertAlign val="superscript"/>
        <sz val="10"/>
        <rFont val="Arial"/>
        <family val="2"/>
      </rPr>
      <t>o</t>
    </r>
  </si>
  <si>
    <t>Tranšejas rakšana un aizbēršana sadzīves kanalizācijas spiedvada tīklu montāžai (ieskaitot grunts nomaiņu*) Hvid=2,0 m, Bvid=1,1 m</t>
  </si>
  <si>
    <t>Tranšejas rakšana un aizbēršana sadzīves kanalizācijas tīklu montāžai, Lvid=5,0m (ieskaitot grunts nomaiņu 50% apjomā ar pievestu smilti; esošā seguma noņemšanu un seguma atjaunošanu Svid=10,0 m2 (saskaņā ar rasējumu UKT-15); smilts pamatnes un smilts apbēruma izveidi zemu un virs sadzīves kanalizācijas cauruļvadiem Vvid=2,4 m3 (skatīt rasējumu UKT-12)) Hvid=1,5 m, Bvid=1,0 m</t>
  </si>
  <si>
    <t>PP/PE skataka ID600/500, H=2,5-3,0m, komplektā ar betona gredzenu, 40tn ķeta lūku un vāku noslēdzamu ar viras stiprinājumu, pamatni īpašumu pievienojumiem, montāža</t>
  </si>
  <si>
    <t>Māju pieslēgumu pievienojumu vietu precizēšana pirms būvdarbu uzsākšanas un pievadu PP OD160 izbūve, pievada vidējais garums L=5,0m, CCTV inspekcija</t>
  </si>
  <si>
    <t>Caurule SDR17 PE100 OD63, PN10, H=1,5 - 2,0m; montāža un ar to saistītie darbi</t>
  </si>
  <si>
    <t xml:space="preserve">KSS-1 montāžas darbi </t>
  </si>
  <si>
    <t>KSS-1 pamata plātnes izbūve</t>
  </si>
  <si>
    <t>Elektoapgādes pieslēguma ierīkošana atbilstoši AS "Sadales tīkls" tehniskajiem noteikumiem Nr.120274198 (pirmsuzskaites tīkli)</t>
  </si>
  <si>
    <t xml:space="preserve">Atloku adapteris caurulei PE OD63 </t>
  </si>
  <si>
    <r>
      <t>EM PE OD63 caurules līkums 45</t>
    </r>
    <r>
      <rPr>
        <vertAlign val="superscript"/>
        <sz val="10"/>
        <rFont val="Arial"/>
        <family val="2"/>
      </rPr>
      <t>o</t>
    </r>
  </si>
  <si>
    <t>Sūknis Q=1,6 l/s, H=6,2 m, P1=1,3 kW, P2=0,9kW, 50Hz, 3x400-415 V</t>
  </si>
  <si>
    <t>Ķēdes ar šeikeļiem, EN1.4401, Ø6; L=3000mm</t>
  </si>
  <si>
    <t>Kāta pagarinājums EN1.4301, Ø48,3</t>
  </si>
  <si>
    <t>Kāpnes EN1.4301</t>
  </si>
  <si>
    <t>Vadula, S235 cinkots, 1"</t>
  </si>
  <si>
    <t>El. ievada caurule GRP, Ø110</t>
  </si>
  <si>
    <t>Platforma EN1.4301</t>
  </si>
  <si>
    <t>Šķērsstienis EN1.4301</t>
  </si>
  <si>
    <t>Tranšejas rakšana un aizbēršana sadzīves kanalizācijas spiedvada tīklu montāžai (ieskaitot grunts nomaiņu*) Hvid=1,8 m, Bvid=1,05 m</t>
  </si>
  <si>
    <t>Tranšejas rakšana un aizbēršana sadzīves kanalizācijas spiedvada tīklu montāžai (ieskaitot grunts nomaiņu*) Hvid=1,8 m, Bvid=2,10 m</t>
  </si>
  <si>
    <t>Smilts pamatnes ierīkošana zem spiedkanalizācijas cauruļvadiem, h=15 cm (skatīt rasējumu UKT-12)</t>
  </si>
  <si>
    <t>Spiedkanalizācijas cauruļvadu smilšu apbērums, h=20cm (skatīt rasējumu UKT-12)</t>
  </si>
  <si>
    <t>Darba bedru rakšanas darbi cauruļvadu izbūvei ar beztranšejas metodi</t>
  </si>
  <si>
    <t>Darba bedru sienu nostiprināšana ar divpusējiem vairogiem pie dziļuma, kas lielāks par 1,5 m</t>
  </si>
  <si>
    <t>Caurule SDR17 PE100 - RC OD75  PN10; montāža ar beztranšejas metodi un ar to saistītie darbi</t>
  </si>
  <si>
    <t>Caurule SDR17 PE100 - RC OD75  PN10; montāža  un ar to saistītie darbi</t>
  </si>
  <si>
    <t>Caurule SDR17 PE100 - RC OD200  PN10; montāža ar beztranšejas metodi un ar to saistītie darbi</t>
  </si>
  <si>
    <t>Dzelzsbetona skataka komplektā ar dzelzsbetona pārsedzi, 25tn ķeta lūku un vāku, DN1000 mm, H=1,5-2,0m;  (akas paredzēt no saliekamajiem dzelzbetona grodiem atbilstoši LVS EN 1917 ar iestrādātiem gumijas blīvgredzeniem. Blīvējums atbilstoši LVS EN681); montāža, hidroizolācija</t>
  </si>
  <si>
    <t>Nažaveida aizbīdnis DN65</t>
  </si>
  <si>
    <t>Atloku adapteris DN65</t>
  </si>
  <si>
    <t>Atloku diametra pāreja DN50/65</t>
  </si>
  <si>
    <t>Aizsargčaula caurulei PE OD75 pie dz.bet. aku grodiem</t>
  </si>
  <si>
    <t>Aizsargčaula caurulei PE OD200 pie dz.bet. aku grodiem</t>
  </si>
  <si>
    <t>Centrējošie gredzeni caurulei PE OD75 (ievilkšanai caurulē PE OD200)</t>
  </si>
  <si>
    <r>
      <t>EM PE OD75 caurules līkums 24</t>
    </r>
    <r>
      <rPr>
        <vertAlign val="superscript"/>
        <sz val="10"/>
        <rFont val="Arial"/>
        <family val="2"/>
      </rPr>
      <t>o</t>
    </r>
  </si>
  <si>
    <r>
      <t>EM PE OD75 caurules līkums 45</t>
    </r>
    <r>
      <rPr>
        <vertAlign val="superscript"/>
        <sz val="10"/>
        <rFont val="Arial"/>
        <family val="2"/>
      </rPr>
      <t>o</t>
    </r>
  </si>
  <si>
    <t>Kanalizācijas tīklu paplašināšana Dobelē, Keramikas - Gaismas ielas masīvā</t>
  </si>
  <si>
    <t>Keramikas - Gaismas ielas masīvs, Dobele</t>
  </si>
  <si>
    <t>KSS-2 apkalpes laukuma izbūve</t>
  </si>
  <si>
    <t>Uzmērīšana un nospraušana</t>
  </si>
  <si>
    <t>Betons pamatu plātnei C30/37, XC2, XA2</t>
  </si>
  <si>
    <t xml:space="preserve">Ķīmiskie enkuri Hilti HIT-HY 150 MAX+HIT-V-R-M16   </t>
  </si>
  <si>
    <t>Šķembas, frakcija 20/40</t>
  </si>
  <si>
    <t xml:space="preserve">Pastāvīgā informatīvā plāksnes atbilstoši Eiropas Savienības fondu 2014.-2020. gada plānošanas perioda "Publicitātes Vadlīnijas" Eiropas Savienības fondu finansējumu saņēmējiem uzstādīšana  </t>
  </si>
  <si>
    <t>Ventilācijas caurule ar cepurīti, GRP, Ø110</t>
  </si>
  <si>
    <t>Pludiņa sensors (līmeņa indikators)</t>
  </si>
  <si>
    <t>Hidrostatiskais līmeņa devējs</t>
  </si>
  <si>
    <t>Iekārta avārijas datu pārraidei ar SMS (GSM)</t>
  </si>
  <si>
    <t xml:space="preserve">KSS darbības monitoringa un vadības no attāluma ar GSM/GPRS pieslēgumu WEB SCADA online sistēmas centrālajam dispečercentram izveide </t>
  </si>
  <si>
    <t>Rāmis ar vāku EN124, D400 / 2 enģu vāki, atv. 900x900</t>
  </si>
  <si>
    <t>Satiksmes slodzes izlīdzinošā plāksns</t>
  </si>
  <si>
    <t>Daudzslāņu smaku filts UT30120</t>
  </si>
  <si>
    <t>Nerūsējošā tērauda atloku īscaurule DN100, AISI 316, L=700mm</t>
  </si>
  <si>
    <t>Betona C20/25 pamatne - plātne, 800x800x100mm</t>
  </si>
  <si>
    <t xml:space="preserve">PE OD110 caurule ar brīvatloku, PN10 </t>
  </si>
  <si>
    <r>
      <t>PE OD110 caurules līkums 90</t>
    </r>
    <r>
      <rPr>
        <vertAlign val="superscript"/>
        <sz val="10"/>
        <rFont val="Arial"/>
        <family val="2"/>
        <charset val="186"/>
      </rPr>
      <t>o</t>
    </r>
    <r>
      <rPr>
        <sz val="10"/>
        <rFont val="Arial"/>
        <family val="2"/>
        <charset val="186"/>
      </rPr>
      <t xml:space="preserve">, PN10 </t>
    </r>
  </si>
  <si>
    <r>
      <t>PE OD110 caurules</t>
    </r>
    <r>
      <rPr>
        <sz val="10"/>
        <rFont val="Arial"/>
        <family val="2"/>
        <charset val="186"/>
      </rPr>
      <t xml:space="preserve">, PN10 </t>
    </r>
  </si>
  <si>
    <t>Universālā dubultuzmava OD100</t>
  </si>
  <si>
    <t>Ventilācijas caurules izvads, GRP, Ø110</t>
  </si>
  <si>
    <t>Darbu izmaksas</t>
  </si>
  <si>
    <t>1</t>
  </si>
  <si>
    <t>Bedres rakšana un aizbēršana sadalnes pamatam</t>
  </si>
  <si>
    <t>2</t>
  </si>
  <si>
    <t>3</t>
  </si>
  <si>
    <t>Plastmasas caurules guldīšana gatavā tranšejā</t>
  </si>
  <si>
    <t>4</t>
  </si>
  <si>
    <t>Teritorijas labiekārtošana</t>
  </si>
  <si>
    <t>5</t>
  </si>
  <si>
    <t>ZS kabeļa līdz 35 mm2 ievēršana caurulē</t>
  </si>
  <si>
    <t>6</t>
  </si>
  <si>
    <t>7</t>
  </si>
  <si>
    <t>ZS kabeļa dzīslu pievienošana uzskaites sadalnei</t>
  </si>
  <si>
    <t>8</t>
  </si>
  <si>
    <t>ZS kabeļa dzīslu pievienošana SS sadalnei un KSS</t>
  </si>
  <si>
    <t>9</t>
  </si>
  <si>
    <t xml:space="preserve">ZS sausā kabeļa līdz 35 mm2 gala apdare </t>
  </si>
  <si>
    <t>10</t>
  </si>
  <si>
    <t>Kabeļa izolācijas pretestības mērījumi</t>
  </si>
  <si>
    <t>11</t>
  </si>
  <si>
    <t>Sadalnes pamata montāža gatavā bedrē</t>
  </si>
  <si>
    <t>12</t>
  </si>
  <si>
    <t>13</t>
  </si>
  <si>
    <t>KSS un SS sadales darba zemējuma montāža</t>
  </si>
  <si>
    <t>14</t>
  </si>
  <si>
    <t>15</t>
  </si>
  <si>
    <t>Trases nospraušana</t>
  </si>
  <si>
    <t>16</t>
  </si>
  <si>
    <t>Elektropārvades līnijas ģeodēziskā kontrolkartēšana</t>
  </si>
  <si>
    <t>Materiālu izmaksas</t>
  </si>
  <si>
    <t>Kabelis NYY-J 4x10mm2</t>
  </si>
  <si>
    <t>Kabelis NYY-J 4x2,5mm2</t>
  </si>
  <si>
    <t>Gala apdare EPKT 0015</t>
  </si>
  <si>
    <t>Kabeļu kurpes SAL 10-25 Cu</t>
  </si>
  <si>
    <t>Stiprinājumi, palīgmateriāli</t>
  </si>
  <si>
    <t xml:space="preserve">Tāme sastādīta 2019.gada tirgus cenās, pamatojoties uz ELT daļas rasējumiem. </t>
  </si>
  <si>
    <t>Rūpniecības iela (K1 no Ru-K1-1 līdz Ru-K1-12 (neieskaitot Ga-K1-35)</t>
  </si>
  <si>
    <t>Strādnieku iela (K1 no St-K1-1 līdz Ga-K1-31 (neieskaitot))</t>
  </si>
  <si>
    <t>Kalēju iela (K1 no Ka-K1-1 līdz Ga-K1-29 (neieskaitot))</t>
  </si>
  <si>
    <t>Liepājas iela (K1 no Lie-K1-1 līdz Ka-K1-1 (neieskaitot) un no Lie-K1-11 līdz Lie-K1-12)</t>
  </si>
  <si>
    <t>Aizupes iela (K1 no Aiz-K1-1 līdz Lie-K1-6 (neieskaitot))</t>
  </si>
  <si>
    <t>Egļu iela (K1 no Lie-K1-12 (neieskaitot) līdz Ga-K1-12 (neieskaitot))</t>
  </si>
  <si>
    <t>Bērzu iela (K1 no Be-K1-1 līdz Ru-K1-12 (neieskaitot), neieskaitot skataku Vi-K1-4)</t>
  </si>
  <si>
    <t>Elektrotīklu pieslēgums sūkņu stacijai KSS-1 Vītolu ielā (pēcuzskaites tīkli)</t>
  </si>
  <si>
    <t>Elektrotīklu pieslēgums sūkņu stacijai KSS-2 Gaismas ielā (pēcuzskaites tīkli)</t>
  </si>
  <si>
    <t>Tranšeja - bedre kabeļu vai citu apakšzemes komunikāciju apsekošanai (šurfēšana)</t>
  </si>
  <si>
    <t>Minerālmateriālu maisījuma (grants/šķembu) seguma noņemšana un atjaunošana</t>
  </si>
  <si>
    <t>Caurule d50mm gofrēta (450N)</t>
  </si>
  <si>
    <t>Materiāls KSS un SS sadalnes darba zemējumam. Zemējuma elektrods  Ø16mm, L=3x1.5m 4.gb; Zemējuma stieple Ø8mm, tērauda,  Klemme stieple/40mm lente pie Ø20mm zemējuma stieņa, c. tērauda-4.gab.; Stieņa spice TE16 -4.gb. 4;  Stieples gala spaile, c. tērauda -2.gb.</t>
  </si>
  <si>
    <t>Tranšejas rakšana un aizbēršana ar blietēšanu līdz 2 kabeļiem (2 caurulēm)</t>
  </si>
  <si>
    <t>Sadalnes uzstādīšana ar svaru lielāku par 70 kg</t>
  </si>
  <si>
    <t>SS metāla sadale ar betona pamat. IP43; (1100x1350x260mm); puscilindra slēdz.; ievadā - trīs pozīciju pārsledzis In-16A; pārsprieguma novadītajs 3P B+C; automāts-In-16A; 3.f. (4.p.) rozete, 63A, IP43 (dīzeļģener. pieslēgšanai līdz 63A); KSS vadības sadalne komplektā ar KSS iekārtu</t>
  </si>
  <si>
    <t>KANALIZĀCIJAS TĪKLI K.1</t>
  </si>
  <si>
    <t>ELEKTROAPGĀDES TĪKLI K.3</t>
  </si>
  <si>
    <t>KANALIZĀCIJAS, SPIEDKANALIZĀCIJAS, ELEKTROAPGĀDES TĪKLI</t>
  </si>
  <si>
    <t>KANALIZĀCIJAS SŪKŅU STACIJA K.3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</si>
  <si>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</si>
  <si>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</si>
  <si>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</si>
  <si>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</si>
  <si>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</si>
  <si>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</si>
  <si>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</si>
  <si>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</si>
  <si>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</si>
  <si>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</si>
  <si>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</si>
  <si>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</si>
  <si>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</si>
  <si>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</si>
  <si>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</si>
  <si>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</si>
  <si>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</si>
  <si>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</si>
  <si>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</si>
  <si>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</si>
  <si>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</si>
  <si>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</si>
  <si>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</si>
  <si>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</si>
  <si>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</si>
  <si>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</si>
  <si>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</si>
  <si>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</si>
  <si>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</si>
  <si>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</si>
  <si>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</si>
  <si>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</si>
  <si>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</si>
  <si>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</si>
  <si>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</si>
  <si>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</si>
  <si>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</si>
  <si>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</si>
  <si>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</si>
  <si>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</si>
  <si>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</si>
  <si>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4.1</t>
  </si>
  <si>
    <t>4.2</t>
  </si>
  <si>
    <t>4.3</t>
  </si>
  <si>
    <t>4.4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</si>
  <si>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</si>
  <si>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</si>
  <si>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</si>
  <si>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</si>
  <si>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</si>
  <si>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</si>
  <si>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</si>
  <si>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</si>
  <si>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</si>
  <si>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</si>
  <si>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</si>
  <si>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</si>
  <si>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</si>
  <si>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</si>
  <si>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</si>
  <si>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</si>
  <si>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</si>
  <si>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</si>
  <si>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</si>
  <si>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</si>
  <si>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</si>
  <si>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</si>
  <si>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</si>
  <si>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</si>
  <si>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</si>
  <si>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</si>
  <si>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</si>
  <si>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</si>
  <si>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</si>
  <si>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</si>
  <si>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</si>
  <si>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</si>
  <si>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1.33</t>
  </si>
  <si>
    <t xml:space="preserve"> 1.34</t>
  </si>
  <si>
    <t xml:space="preserve"> 1.35</t>
  </si>
  <si>
    <t xml:space="preserve"> 1.36</t>
  </si>
  <si>
    <t xml:space="preserve"> 1.37</t>
  </si>
  <si>
    <t xml:space="preserve"> 1.38</t>
  </si>
  <si>
    <t xml:space="preserve"> 1.39</t>
  </si>
  <si>
    <t xml:space="preserve"> 1.40</t>
  </si>
  <si>
    <t>4.5</t>
  </si>
  <si>
    <t>5.1</t>
  </si>
  <si>
    <t>5.2</t>
  </si>
  <si>
    <t>5.3</t>
  </si>
  <si>
    <t>5.4</t>
  </si>
  <si>
    <t>K.1.2</t>
  </si>
  <si>
    <t>K.1.1</t>
  </si>
  <si>
    <t>K.1.3</t>
  </si>
  <si>
    <t>K.1.4</t>
  </si>
  <si>
    <t>K.1.5</t>
  </si>
  <si>
    <t>K.1.6</t>
  </si>
  <si>
    <t>K.1.7</t>
  </si>
  <si>
    <t>K.1.8</t>
  </si>
  <si>
    <t>K.1.9</t>
  </si>
  <si>
    <t>K.1.10</t>
  </si>
  <si>
    <t>Gaismas iela (K1 no Ga-K1-1 līdz Ga-Spdz-2 un no Ga-K1-14 līdz KSS-2 (neieskaitot))</t>
  </si>
  <si>
    <t>Gaismas iela (K1 no Gai-K1-31 līdz Ga-Spdz-1)</t>
  </si>
  <si>
    <t>Vītolu iela (K1 no Vi-K1-1 līdz KSS-1 (neieskaitot))</t>
  </si>
  <si>
    <t>K.1.11</t>
  </si>
  <si>
    <t>Miera iela (K1 no Mi-Spdz-1 līdz Mi-K1-1)</t>
  </si>
  <si>
    <t>K.2.1.1</t>
  </si>
  <si>
    <t>K.2.1.2</t>
  </si>
  <si>
    <t>K.2.2.1</t>
  </si>
  <si>
    <t>K.2.2.2</t>
  </si>
  <si>
    <t>Zivju iela (K1S no Zi-Spdz-1 līdz Zi-K1S-2 un no Zi-Spdz-1 līdz Zi-K1S-5</t>
  </si>
  <si>
    <t>Gaismas iela (K1S no Ga-Spdz-1 (neieskaitot) līdz           Ga-K1S-3)</t>
  </si>
  <si>
    <t xml:space="preserve">Vītolu iela (K1S no KSS-1 (neieskaitot) līdz Ga-Spdz-2 (neieskaitot)) </t>
  </si>
  <si>
    <t xml:space="preserve">Miera iela (K1S no KSS-2 (neieskaitot) līdz Mi-Spdz-1 (neieskaitot)) </t>
  </si>
  <si>
    <t>K.3.3</t>
  </si>
  <si>
    <t>K.3.4</t>
  </si>
  <si>
    <t>K.3.1</t>
  </si>
  <si>
    <t>Vītolu iela (KSS-1)</t>
  </si>
  <si>
    <t>Gaismas iela (KSS-2)</t>
  </si>
  <si>
    <t>K.3.2</t>
  </si>
  <si>
    <t>K.1</t>
  </si>
  <si>
    <t>Kanalizācijas tīklu izbūve K.1</t>
  </si>
  <si>
    <t>Kanalizācijas sūkņu staciju izbūve K.3</t>
  </si>
  <si>
    <t>K.3</t>
  </si>
  <si>
    <t>K.2</t>
  </si>
  <si>
    <t>Kanalizācijas spiedvadu tīklu izbūve K.2</t>
  </si>
  <si>
    <t>KANALIZĀCIJAS SPIEDVADU TĪKLI K.2</t>
  </si>
  <si>
    <t>Kanalizācijas sūkņu stacijas KSS-1 korpusa (GRP vai HDPE),  Ø1500, H=2,73m uzstādīšana, savienošana ar kanalizācijas pienākošo pašteces vadu un aizejošo kanalizācijas spiedvadu, iekšējās apsaistes ierīkošana  (sūknētavas aprīkojumu un iekšējo apsaisti skatīt rasējumu lapā UKT-21), ieskaitot gruntsūdens atsūknēšanu no būvbedres, t.sk.:</t>
  </si>
  <si>
    <t>Kanalizācijas sūkņu stacijas KSS-2 korpusa (GPR vai HDPE),  Ø1500,  H=4,71m, uzstādīšana, savienošana ar kanalizācijas pienākošo pašteces vadu un aizejošo kanalizācijas spiedvadu, iekšējās apsaistes ierīkošana  (sūknētavas aprīkojumu un iekšējo apsaisti skatīt rasējumu lapā UKT-22), ieskaitot gruntsūdens atsūknēšanu no būvbedres, t.sk.:</t>
  </si>
  <si>
    <t>Sūkņu stacijas tvertne GRP vai HDPE, Ø1500, H=4,71m</t>
  </si>
  <si>
    <t>Sūkņu stacijas tvertne GRP vai HDPE, Ø1500, H=2,73m</t>
  </si>
  <si>
    <t>Tāme sastādīta 2020.gada</t>
  </si>
  <si>
    <t xml:space="preserve">Sertifikāta Nr. </t>
  </si>
  <si>
    <t>Tāme sastādīta: 2020.gada..</t>
  </si>
  <si>
    <t>ID DŪ2020/01/KF</t>
  </si>
  <si>
    <t>Tāme sastādīta: 2020.gada …...</t>
  </si>
  <si>
    <t>Tāme sastādīta: 2020.gada …....</t>
  </si>
  <si>
    <t>Tāme sastādīta: 2020.gada ….</t>
  </si>
  <si>
    <t>Tāme sastādīta: 2020.gada….</t>
  </si>
  <si>
    <t>Tāme sastādīta: 2020.gada februārī</t>
  </si>
  <si>
    <t>Tāme sastādīta: 2020.gada nfebruārī</t>
  </si>
  <si>
    <t>Tāme sastādīta 2020.gada …...</t>
  </si>
  <si>
    <t>Tāme sastādīta 2020.gada …....</t>
  </si>
  <si>
    <t>Virsizdevumi %</t>
  </si>
  <si>
    <t>Peļņa %</t>
  </si>
  <si>
    <t xml:space="preserve">Tāme sastādīta </t>
  </si>
  <si>
    <t>Virsizdevumi%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</si>
</sst>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0\ _L_s_-;\-* #,##0.00\ _L_s_-;_-* &quot;-&quot;??\ _L_s_-;_-@_-"/>
  </numFmts>
  <fonts count="2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9"/>
      <name val="Arial"/>
      <family val="2"/>
      <charset val="186"/>
    </font>
    <font>
      <vertAlign val="superscript"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1" fillId="0" borderId="0"/>
  </cellStyleXfs>
  <cellXfs count="220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2" fontId="3" fillId="0" borderId="13" xfId="0" applyNumberFormat="1" applyFont="1" applyBorder="1" applyAlignment="1">
      <alignment vertical="top"/>
    </xf>
    <xf numFmtId="2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2" fontId="3" fillId="0" borderId="7" xfId="0" applyNumberFormat="1" applyFont="1" applyBorder="1" applyAlignment="1">
      <alignment vertical="top"/>
    </xf>
    <xf numFmtId="0" fontId="3" fillId="0" borderId="12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5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2" fontId="3" fillId="0" borderId="5" xfId="0" applyNumberFormat="1" applyFont="1" applyBorder="1" applyAlignment="1">
      <alignment vertical="center"/>
    </xf>
    <xf numFmtId="2" fontId="5" fillId="0" borderId="11" xfId="0" applyNumberFormat="1" applyFont="1" applyBorder="1"/>
    <xf numFmtId="2" fontId="5" fillId="0" borderId="0" xfId="0" applyNumberFormat="1" applyFont="1" applyAlignment="1">
      <alignment vertical="top"/>
    </xf>
    <xf numFmtId="2" fontId="5" fillId="0" borderId="0" xfId="0" applyNumberFormat="1" applyFont="1"/>
    <xf numFmtId="2" fontId="7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right"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2" fontId="3" fillId="0" borderId="0" xfId="0" applyNumberFormat="1" applyFont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11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16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12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vertical="top"/>
    </xf>
    <xf numFmtId="4" fontId="10" fillId="0" borderId="0" xfId="0" applyNumberFormat="1" applyFont="1"/>
    <xf numFmtId="0" fontId="10" fillId="0" borderId="0" xfId="0" applyFont="1"/>
    <xf numFmtId="4" fontId="10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2" fontId="3" fillId="0" borderId="6" xfId="0" applyNumberFormat="1" applyFon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13" fillId="2" borderId="0" xfId="0" applyNumberFormat="1" applyFont="1" applyFill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12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17" fontId="6" fillId="2" borderId="0" xfId="0" applyNumberFormat="1" applyFont="1" applyFill="1" applyAlignment="1">
      <alignment horizontal="left" vertical="top"/>
    </xf>
    <xf numFmtId="17" fontId="6" fillId="2" borderId="0" xfId="0" applyNumberFormat="1" applyFont="1" applyFill="1" applyAlignment="1">
      <alignment horizontal="left" vertical="center"/>
    </xf>
    <xf numFmtId="4" fontId="3" fillId="0" borderId="6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2" fontId="3" fillId="0" borderId="7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0" fillId="0" borderId="6" xfId="0" applyNumberFormat="1" applyFill="1" applyBorder="1" applyAlignment="1">
      <alignment vertic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2" fontId="3" fillId="0" borderId="6" xfId="0" applyNumberFormat="1" applyFont="1" applyFill="1" applyBorder="1" applyAlignment="1">
      <alignment vertical="center"/>
    </xf>
    <xf numFmtId="0" fontId="3" fillId="0" borderId="0" xfId="0" applyFont="1" applyFill="1"/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" fontId="12" fillId="0" borderId="6" xfId="0" applyNumberFormat="1" applyFont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2" fontId="13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2" fontId="10" fillId="0" borderId="6" xfId="0" applyNumberFormat="1" applyFont="1" applyBorder="1" applyAlignment="1">
      <alignment vertical="center"/>
    </xf>
    <xf numFmtId="2" fontId="10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2" fillId="2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0" fontId="17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2" fontId="5" fillId="0" borderId="17" xfId="0" applyNumberFormat="1" applyFont="1" applyBorder="1" applyAlignment="1">
      <alignment vertical="top"/>
    </xf>
    <xf numFmtId="2" fontId="5" fillId="0" borderId="17" xfId="0" applyNumberFormat="1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1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7" xfId="0" applyNumberFormat="1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17">
    <cellStyle name="Comma 2" xfId="2" xr:uid="{00000000-0005-0000-0000-000000000000}"/>
    <cellStyle name="Comma 2 2" xfId="3" xr:uid="{00000000-0005-0000-0000-000001000000}"/>
    <cellStyle name="Excel Built-in Normal" xfId="4" xr:uid="{00000000-0005-0000-0000-000002000000}"/>
    <cellStyle name="Normal" xfId="0" builtinId="0"/>
    <cellStyle name="Normal 10 2" xfId="5" xr:uid="{00000000-0005-0000-0000-000004000000}"/>
    <cellStyle name="Normal 2" xfId="1" xr:uid="{00000000-0005-0000-0000-000005000000}"/>
    <cellStyle name="Normal 20" xfId="6" xr:uid="{00000000-0005-0000-0000-000006000000}"/>
    <cellStyle name="Normal 21 2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  <cellStyle name="Normal 7" xfId="12" xr:uid="{00000000-0005-0000-0000-00000C000000}"/>
    <cellStyle name="Normal 9" xfId="13" xr:uid="{00000000-0005-0000-0000-00000D000000}"/>
    <cellStyle name="Style 1" xfId="14" xr:uid="{00000000-0005-0000-0000-00000E000000}"/>
    <cellStyle name="Style 1 2" xfId="15" xr:uid="{00000000-0005-0000-0000-00000F000000}"/>
    <cellStyle name="Style 1 2 2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9410700" y="79057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9448800" y="79057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9458325" y="79057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>
          <a:off x="9448800" y="79057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/>
        </xdr:cNvSpPr>
      </xdr:nvSpPr>
      <xdr:spPr bwMode="auto">
        <a:xfrm>
          <a:off x="9505950" y="79057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Arrowheads="1"/>
        </xdr:cNvSpPr>
      </xdr:nvSpPr>
      <xdr:spPr bwMode="auto">
        <a:xfrm>
          <a:off x="9886950" y="120967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>
          <a:spLocks noChangeArrowheads="1"/>
        </xdr:cNvSpPr>
      </xdr:nvSpPr>
      <xdr:spPr bwMode="auto">
        <a:xfrm>
          <a:off x="9505950" y="79057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8972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view="pageBreakPreview" zoomScaleNormal="100" zoomScaleSheetLayoutView="100" workbookViewId="0">
      <selection activeCell="F4" sqref="F4"/>
    </sheetView>
  </sheetViews>
  <sheetFormatPr defaultRowHeight="12.75" x14ac:dyDescent="0.2"/>
  <cols>
    <col min="1" max="1" width="4.140625" style="3" customWidth="1"/>
    <col min="2" max="2" width="16" style="3" customWidth="1"/>
    <col min="3" max="3" width="47.42578125" style="1" customWidth="1"/>
    <col min="4" max="4" width="17.140625" style="2" customWidth="1"/>
    <col min="5" max="16384" width="9.140625" style="6"/>
  </cols>
  <sheetData>
    <row r="1" spans="1:8" x14ac:dyDescent="0.2">
      <c r="A1" s="200" t="s">
        <v>34</v>
      </c>
      <c r="B1" s="200"/>
      <c r="C1" s="200"/>
      <c r="D1" s="200"/>
    </row>
    <row r="3" spans="1:8" ht="30" customHeight="1" x14ac:dyDescent="0.2">
      <c r="A3" s="10" t="s">
        <v>1</v>
      </c>
      <c r="B3" s="10"/>
      <c r="C3" s="210" t="s">
        <v>269</v>
      </c>
      <c r="D3" s="210"/>
    </row>
    <row r="4" spans="1:8" ht="33" customHeight="1" x14ac:dyDescent="0.2">
      <c r="A4" s="10" t="s">
        <v>2</v>
      </c>
      <c r="B4" s="10"/>
      <c r="C4" s="209" t="s">
        <v>192</v>
      </c>
      <c r="D4" s="209"/>
      <c r="E4" s="127"/>
      <c r="F4" s="127"/>
      <c r="G4" s="127"/>
    </row>
    <row r="5" spans="1:8" ht="15" x14ac:dyDescent="0.2">
      <c r="A5" s="10" t="s">
        <v>17</v>
      </c>
      <c r="B5" s="10"/>
      <c r="C5" s="58" t="s">
        <v>193</v>
      </c>
    </row>
    <row r="6" spans="1:8" ht="15" x14ac:dyDescent="0.2">
      <c r="A6" s="10" t="s">
        <v>4</v>
      </c>
      <c r="B6" s="10"/>
      <c r="C6" s="129" t="s">
        <v>404</v>
      </c>
    </row>
    <row r="7" spans="1:8" ht="14.25" x14ac:dyDescent="0.2">
      <c r="A7" s="10" t="s">
        <v>403</v>
      </c>
      <c r="B7" s="10"/>
    </row>
    <row r="9" spans="1:8" ht="20.25" customHeight="1" x14ac:dyDescent="0.2">
      <c r="A9" s="201" t="s">
        <v>5</v>
      </c>
      <c r="B9" s="207" t="s">
        <v>18</v>
      </c>
      <c r="C9" s="205" t="s">
        <v>19</v>
      </c>
      <c r="D9" s="203" t="s">
        <v>23</v>
      </c>
      <c r="E9" s="9"/>
    </row>
    <row r="10" spans="1:8" ht="56.25" customHeight="1" x14ac:dyDescent="0.2">
      <c r="A10" s="202"/>
      <c r="B10" s="208"/>
      <c r="C10" s="206"/>
      <c r="D10" s="204"/>
    </row>
    <row r="11" spans="1:8" x14ac:dyDescent="0.2">
      <c r="A11" s="11"/>
      <c r="B11" s="11"/>
      <c r="C11" s="12"/>
      <c r="D11" s="13"/>
    </row>
    <row r="12" spans="1:8" ht="15" x14ac:dyDescent="0.2">
      <c r="A12" s="85">
        <v>1</v>
      </c>
      <c r="B12" s="86" t="s">
        <v>390</v>
      </c>
      <c r="C12" s="196" t="s">
        <v>391</v>
      </c>
      <c r="D12" s="130">
        <f>KOPS_K.1!D28</f>
        <v>0</v>
      </c>
      <c r="E12" s="67"/>
      <c r="F12" s="67"/>
      <c r="G12" s="67"/>
      <c r="H12" s="67"/>
    </row>
    <row r="13" spans="1:8" ht="15" x14ac:dyDescent="0.2">
      <c r="A13" s="85">
        <v>2</v>
      </c>
      <c r="B13" s="86" t="s">
        <v>394</v>
      </c>
      <c r="C13" s="196" t="s">
        <v>395</v>
      </c>
      <c r="D13" s="130">
        <f>KOPS_K.2!D21</f>
        <v>0</v>
      </c>
      <c r="E13" s="67"/>
      <c r="F13" s="67"/>
      <c r="G13" s="67"/>
      <c r="H13" s="67"/>
    </row>
    <row r="14" spans="1:8" ht="15" x14ac:dyDescent="0.2">
      <c r="A14" s="195">
        <v>3</v>
      </c>
      <c r="B14" s="190" t="s">
        <v>393</v>
      </c>
      <c r="C14" s="196" t="s">
        <v>392</v>
      </c>
      <c r="D14" s="130">
        <f>KOPS_K.3!D21</f>
        <v>0</v>
      </c>
      <c r="E14" s="67"/>
      <c r="F14" s="67"/>
      <c r="G14" s="67"/>
      <c r="H14" s="67"/>
    </row>
    <row r="15" spans="1:8" x14ac:dyDescent="0.2">
      <c r="C15" s="18" t="s">
        <v>0</v>
      </c>
      <c r="D15" s="84">
        <f>SUM(D12:D14)</f>
        <v>0</v>
      </c>
      <c r="E15" s="67"/>
      <c r="F15" s="67"/>
      <c r="G15" s="67"/>
      <c r="H15" s="67"/>
    </row>
    <row r="16" spans="1:8" x14ac:dyDescent="0.2">
      <c r="C16" s="20" t="s">
        <v>22</v>
      </c>
      <c r="D16" s="75">
        <f>D15*21%</f>
        <v>0</v>
      </c>
      <c r="E16" s="67"/>
      <c r="F16" s="67"/>
      <c r="G16" s="67"/>
      <c r="H16" s="67"/>
    </row>
    <row r="17" spans="2:4" x14ac:dyDescent="0.2">
      <c r="C17" s="59"/>
    </row>
    <row r="20" spans="2:4" x14ac:dyDescent="0.2">
      <c r="B20" s="44" t="s">
        <v>20</v>
      </c>
      <c r="C20" s="198"/>
      <c r="D20" s="198"/>
    </row>
    <row r="21" spans="2:4" x14ac:dyDescent="0.2">
      <c r="B21" s="44"/>
      <c r="D21" s="44"/>
    </row>
    <row r="22" spans="2:4" x14ac:dyDescent="0.2">
      <c r="B22" s="199" t="s">
        <v>402</v>
      </c>
      <c r="C22" s="199"/>
      <c r="D22" s="44"/>
    </row>
    <row r="23" spans="2:4" x14ac:dyDescent="0.2">
      <c r="D23" s="44"/>
    </row>
    <row r="24" spans="2:4" x14ac:dyDescent="0.2">
      <c r="B24" s="199" t="s">
        <v>415</v>
      </c>
      <c r="C24" s="199"/>
      <c r="D24" s="199"/>
    </row>
  </sheetData>
  <mergeCells count="10">
    <mergeCell ref="C20:D20"/>
    <mergeCell ref="B24:D24"/>
    <mergeCell ref="B22:C22"/>
    <mergeCell ref="A1:D1"/>
    <mergeCell ref="A9:A10"/>
    <mergeCell ref="D9:D10"/>
    <mergeCell ref="C9:C10"/>
    <mergeCell ref="B9:B10"/>
    <mergeCell ref="C4:D4"/>
    <mergeCell ref="C3:D3"/>
  </mergeCells>
  <phoneticPr fontId="2" type="noConversion"/>
  <pageMargins left="0.98425196850393704" right="0.74803149606299213" top="1.7322834645669292" bottom="0.78740157480314965" header="0.51181102362204722" footer="0.51181102362204722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9"/>
  <sheetViews>
    <sheetView view="pageBreakPreview" topLeftCell="A4" zoomScaleNormal="100" zoomScaleSheetLayoutView="100" workbookViewId="0">
      <selection activeCell="A5" sqref="A5"/>
    </sheetView>
  </sheetViews>
  <sheetFormatPr defaultRowHeight="12.75" x14ac:dyDescent="0.2"/>
  <cols>
    <col min="1" max="1" width="5.7109375" style="3" customWidth="1"/>
    <col min="2" max="2" width="47.5703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O37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43</v>
      </c>
      <c r="C11" s="62" t="s">
        <v>44</v>
      </c>
      <c r="D11" s="63">
        <v>170.4</v>
      </c>
      <c r="E11" s="110"/>
      <c r="F11" s="53"/>
      <c r="G11" s="103">
        <f t="shared" ref="G11:G17" si="0">ROUND(E11*F11,2)</f>
        <v>0</v>
      </c>
      <c r="H11" s="53"/>
      <c r="I11" s="103"/>
      <c r="J11" s="101">
        <f t="shared" ref="J11:J35" si="1">SUM(G11:I11)</f>
        <v>0</v>
      </c>
      <c r="K11" s="103">
        <f t="shared" ref="K11:K35" si="2">ROUND(D11*E11,2)</f>
        <v>0</v>
      </c>
      <c r="L11" s="53">
        <f t="shared" ref="L11:L35" si="3">ROUND(D11*G11,2)</f>
        <v>0</v>
      </c>
      <c r="M11" s="53">
        <f t="shared" ref="M11:M35" si="4">ROUND(D11*H11,2)</f>
        <v>0</v>
      </c>
      <c r="N11" s="53">
        <f t="shared" ref="N11:N35" si="5">ROUND(I11*D11,2)</f>
        <v>0</v>
      </c>
      <c r="O11" s="53">
        <f t="shared" ref="O11:O35" si="6">SUM(L11:N11)</f>
        <v>0</v>
      </c>
    </row>
    <row r="12" spans="1:16" s="9" customFormat="1" ht="38.25" x14ac:dyDescent="0.2">
      <c r="A12" s="60">
        <v>2</v>
      </c>
      <c r="B12" s="61" t="s">
        <v>45</v>
      </c>
      <c r="C12" s="62" t="s">
        <v>73</v>
      </c>
      <c r="D12" s="63">
        <v>330.9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38.25" x14ac:dyDescent="0.2">
      <c r="A13" s="60">
        <v>3</v>
      </c>
      <c r="B13" s="19" t="s">
        <v>46</v>
      </c>
      <c r="C13" s="62" t="s">
        <v>73</v>
      </c>
      <c r="D13" s="146">
        <v>44</v>
      </c>
      <c r="E13" s="110"/>
      <c r="F13" s="53"/>
      <c r="G13" s="103">
        <f t="shared" si="0"/>
        <v>0</v>
      </c>
      <c r="H13" s="53"/>
      <c r="I13" s="103"/>
      <c r="J13" s="101">
        <f t="shared" si="1"/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51" x14ac:dyDescent="0.2">
      <c r="A14" s="60">
        <v>4</v>
      </c>
      <c r="B14" s="19" t="s">
        <v>47</v>
      </c>
      <c r="C14" s="98" t="s">
        <v>44</v>
      </c>
      <c r="D14" s="97">
        <v>170.4</v>
      </c>
      <c r="E14" s="110"/>
      <c r="F14" s="53"/>
      <c r="G14" s="103">
        <f t="shared" si="0"/>
        <v>0</v>
      </c>
      <c r="H14" s="53"/>
      <c r="I14" s="103"/>
      <c r="J14" s="101">
        <f t="shared" si="1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28.5" customHeight="1" x14ac:dyDescent="0.2">
      <c r="A15" s="60">
        <v>5</v>
      </c>
      <c r="B15" s="19" t="s">
        <v>48</v>
      </c>
      <c r="C15" s="62" t="s">
        <v>74</v>
      </c>
      <c r="D15" s="97">
        <v>25.6</v>
      </c>
      <c r="E15" s="110"/>
      <c r="F15" s="53"/>
      <c r="G15" s="103">
        <f t="shared" si="0"/>
        <v>0</v>
      </c>
      <c r="H15" s="53"/>
      <c r="I15" s="103"/>
      <c r="J15" s="101">
        <f t="shared" si="1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ht="25.5" x14ac:dyDescent="0.2">
      <c r="A16" s="60">
        <v>6</v>
      </c>
      <c r="B16" s="19" t="s">
        <v>49</v>
      </c>
      <c r="C16" s="62" t="s">
        <v>74</v>
      </c>
      <c r="D16" s="146">
        <v>63</v>
      </c>
      <c r="E16" s="110"/>
      <c r="F16" s="53"/>
      <c r="G16" s="103">
        <f t="shared" si="0"/>
        <v>0</v>
      </c>
      <c r="H16" s="53"/>
      <c r="I16" s="103"/>
      <c r="J16" s="101">
        <f t="shared" si="1"/>
        <v>0</v>
      </c>
      <c r="K16" s="10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</row>
    <row r="17" spans="1:15" x14ac:dyDescent="0.2">
      <c r="A17" s="60">
        <v>7</v>
      </c>
      <c r="B17" s="19" t="s">
        <v>75</v>
      </c>
      <c r="C17" s="62" t="s">
        <v>44</v>
      </c>
      <c r="D17" s="97">
        <v>170.4</v>
      </c>
      <c r="E17" s="110"/>
      <c r="F17" s="53"/>
      <c r="G17" s="103">
        <f t="shared" si="0"/>
        <v>0</v>
      </c>
      <c r="H17" s="53"/>
      <c r="I17" s="103"/>
      <c r="J17" s="101">
        <f t="shared" si="1"/>
        <v>0</v>
      </c>
      <c r="K17" s="10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</row>
    <row r="18" spans="1:15" x14ac:dyDescent="0.2">
      <c r="A18" s="60"/>
      <c r="B18" s="107" t="s">
        <v>52</v>
      </c>
      <c r="C18" s="62"/>
      <c r="D18" s="97"/>
      <c r="E18" s="110"/>
      <c r="F18" s="53"/>
      <c r="G18" s="103"/>
      <c r="H18" s="53"/>
      <c r="I18" s="103"/>
      <c r="J18" s="101"/>
      <c r="K18" s="103"/>
      <c r="L18" s="53"/>
      <c r="M18" s="53"/>
      <c r="N18" s="53"/>
      <c r="O18" s="53"/>
    </row>
    <row r="19" spans="1:15" ht="102" x14ac:dyDescent="0.2">
      <c r="A19" s="60">
        <v>8</v>
      </c>
      <c r="B19" s="19" t="s">
        <v>82</v>
      </c>
      <c r="C19" s="98" t="s">
        <v>54</v>
      </c>
      <c r="D19" s="97">
        <v>4</v>
      </c>
      <c r="E19" s="110"/>
      <c r="F19" s="53"/>
      <c r="G19" s="103">
        <f t="shared" ref="G19" si="7">ROUND(E19*F19,2)</f>
        <v>0</v>
      </c>
      <c r="H19" s="53"/>
      <c r="I19" s="103"/>
      <c r="J19" s="101">
        <f t="shared" si="1"/>
        <v>0</v>
      </c>
      <c r="K19" s="103">
        <f t="shared" si="2"/>
        <v>0</v>
      </c>
      <c r="L19" s="53">
        <f t="shared" si="3"/>
        <v>0</v>
      </c>
      <c r="M19" s="53">
        <f t="shared" si="4"/>
        <v>0</v>
      </c>
      <c r="N19" s="53">
        <f t="shared" si="5"/>
        <v>0</v>
      </c>
      <c r="O19" s="53">
        <f t="shared" si="6"/>
        <v>0</v>
      </c>
    </row>
    <row r="20" spans="1:15" x14ac:dyDescent="0.2">
      <c r="A20" s="60"/>
      <c r="B20" s="107" t="s">
        <v>55</v>
      </c>
      <c r="C20" s="98"/>
      <c r="D20" s="97"/>
      <c r="E20" s="110"/>
      <c r="F20" s="53"/>
      <c r="G20" s="103"/>
      <c r="H20" s="53"/>
      <c r="I20" s="103"/>
      <c r="J20" s="101"/>
      <c r="K20" s="103"/>
      <c r="L20" s="53"/>
      <c r="M20" s="53"/>
      <c r="N20" s="53"/>
      <c r="O20" s="53"/>
    </row>
    <row r="21" spans="1:15" ht="102" x14ac:dyDescent="0.2">
      <c r="A21" s="60">
        <v>9</v>
      </c>
      <c r="B21" s="19" t="s">
        <v>53</v>
      </c>
      <c r="C21" s="62" t="s">
        <v>54</v>
      </c>
      <c r="D21" s="97">
        <v>1</v>
      </c>
      <c r="E21" s="110"/>
      <c r="F21" s="53"/>
      <c r="G21" s="103">
        <f t="shared" ref="G21" si="8">ROUND(E21*F21,2)</f>
        <v>0</v>
      </c>
      <c r="H21" s="53"/>
      <c r="I21" s="103"/>
      <c r="J21" s="101">
        <f t="shared" si="1"/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x14ac:dyDescent="0.2">
      <c r="A22" s="60"/>
      <c r="B22" s="107" t="s">
        <v>56</v>
      </c>
      <c r="C22" s="98"/>
      <c r="D22" s="97"/>
      <c r="E22" s="110"/>
      <c r="F22" s="53"/>
      <c r="G22" s="103"/>
      <c r="H22" s="53"/>
      <c r="I22" s="103"/>
      <c r="J22" s="101"/>
      <c r="K22" s="103"/>
      <c r="L22" s="53"/>
      <c r="M22" s="53"/>
      <c r="N22" s="53"/>
      <c r="O22" s="53"/>
    </row>
    <row r="23" spans="1:15" ht="38.25" x14ac:dyDescent="0.2">
      <c r="A23" s="60">
        <v>10</v>
      </c>
      <c r="B23" s="19" t="s">
        <v>57</v>
      </c>
      <c r="C23" s="98" t="s">
        <v>44</v>
      </c>
      <c r="D23" s="97">
        <v>123.1</v>
      </c>
      <c r="E23" s="110"/>
      <c r="F23" s="53"/>
      <c r="G23" s="103">
        <f t="shared" ref="G23:G35" si="9">ROUND(E23*F23,2)</f>
        <v>0</v>
      </c>
      <c r="H23" s="53"/>
      <c r="I23" s="103"/>
      <c r="J23" s="101">
        <f t="shared" si="1"/>
        <v>0</v>
      </c>
      <c r="K23" s="10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</row>
    <row r="24" spans="1:15" ht="38.25" x14ac:dyDescent="0.2">
      <c r="A24" s="60">
        <v>11</v>
      </c>
      <c r="B24" s="19" t="s">
        <v>58</v>
      </c>
      <c r="C24" s="62" t="s">
        <v>44</v>
      </c>
      <c r="D24" s="97">
        <v>47.3</v>
      </c>
      <c r="E24" s="110"/>
      <c r="F24" s="53"/>
      <c r="G24" s="103">
        <f t="shared" si="9"/>
        <v>0</v>
      </c>
      <c r="H24" s="53"/>
      <c r="I24" s="103"/>
      <c r="J24" s="101">
        <f t="shared" si="1"/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s="83" customFormat="1" ht="51" x14ac:dyDescent="0.2">
      <c r="A25" s="60">
        <v>12</v>
      </c>
      <c r="B25" s="105" t="s">
        <v>59</v>
      </c>
      <c r="C25" s="62" t="s">
        <v>54</v>
      </c>
      <c r="D25" s="63">
        <v>7</v>
      </c>
      <c r="E25" s="110"/>
      <c r="F25" s="53"/>
      <c r="G25" s="103">
        <f t="shared" si="9"/>
        <v>0</v>
      </c>
      <c r="H25" s="53"/>
      <c r="I25" s="103"/>
      <c r="J25" s="101">
        <f t="shared" si="1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ht="38.25" x14ac:dyDescent="0.2">
      <c r="A26" s="60">
        <v>13</v>
      </c>
      <c r="B26" s="19" t="s">
        <v>92</v>
      </c>
      <c r="C26" s="98" t="s">
        <v>54</v>
      </c>
      <c r="D26" s="97">
        <v>5</v>
      </c>
      <c r="E26" s="110"/>
      <c r="F26" s="53"/>
      <c r="G26" s="103">
        <f t="shared" si="9"/>
        <v>0</v>
      </c>
      <c r="H26" s="53"/>
      <c r="I26" s="103"/>
      <c r="J26" s="101">
        <f t="shared" si="1"/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ht="14.25" x14ac:dyDescent="0.2">
      <c r="A27" s="60">
        <v>14</v>
      </c>
      <c r="B27" s="19" t="s">
        <v>71</v>
      </c>
      <c r="C27" s="98" t="s">
        <v>51</v>
      </c>
      <c r="D27" s="97">
        <v>5</v>
      </c>
      <c r="E27" s="110"/>
      <c r="F27" s="53"/>
      <c r="G27" s="103">
        <f t="shared" si="9"/>
        <v>0</v>
      </c>
      <c r="H27" s="53"/>
      <c r="I27" s="103"/>
      <c r="J27" s="101">
        <f t="shared" si="1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x14ac:dyDescent="0.2">
      <c r="A28" s="60">
        <v>15</v>
      </c>
      <c r="B28" s="19" t="s">
        <v>61</v>
      </c>
      <c r="C28" s="98" t="s">
        <v>51</v>
      </c>
      <c r="D28" s="97">
        <v>4</v>
      </c>
      <c r="E28" s="110"/>
      <c r="F28" s="53"/>
      <c r="G28" s="103">
        <f t="shared" si="9"/>
        <v>0</v>
      </c>
      <c r="H28" s="53"/>
      <c r="I28" s="103"/>
      <c r="J28" s="101">
        <f t="shared" si="1"/>
        <v>0</v>
      </c>
      <c r="K28" s="10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</row>
    <row r="29" spans="1:15" x14ac:dyDescent="0.2">
      <c r="A29" s="60">
        <v>16</v>
      </c>
      <c r="B29" s="19" t="s">
        <v>62</v>
      </c>
      <c r="C29" s="98" t="s">
        <v>51</v>
      </c>
      <c r="D29" s="97">
        <v>4</v>
      </c>
      <c r="E29" s="111"/>
      <c r="F29" s="53"/>
      <c r="G29" s="100">
        <f t="shared" si="9"/>
        <v>0</v>
      </c>
      <c r="H29" s="53"/>
      <c r="I29" s="103"/>
      <c r="J29" s="101">
        <f t="shared" si="1"/>
        <v>0</v>
      </c>
      <c r="K29" s="10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</row>
    <row r="30" spans="1:15" x14ac:dyDescent="0.2">
      <c r="A30" s="60">
        <v>17</v>
      </c>
      <c r="B30" s="19" t="s">
        <v>89</v>
      </c>
      <c r="C30" s="98" t="s">
        <v>90</v>
      </c>
      <c r="D30" s="97">
        <v>1</v>
      </c>
      <c r="E30" s="110"/>
      <c r="F30" s="53"/>
      <c r="G30" s="103">
        <f t="shared" si="9"/>
        <v>0</v>
      </c>
      <c r="H30" s="53"/>
      <c r="I30" s="103"/>
      <c r="J30" s="101">
        <f t="shared" si="1"/>
        <v>0</v>
      </c>
      <c r="K30" s="103">
        <f t="shared" si="2"/>
        <v>0</v>
      </c>
      <c r="L30" s="53">
        <f t="shared" si="3"/>
        <v>0</v>
      </c>
      <c r="M30" s="53">
        <f t="shared" si="4"/>
        <v>0</v>
      </c>
      <c r="N30" s="53">
        <f t="shared" si="5"/>
        <v>0</v>
      </c>
      <c r="O30" s="53">
        <f t="shared" si="6"/>
        <v>0</v>
      </c>
    </row>
    <row r="31" spans="1:15" x14ac:dyDescent="0.2">
      <c r="A31" s="60">
        <v>18</v>
      </c>
      <c r="B31" s="19" t="s">
        <v>63</v>
      </c>
      <c r="C31" s="98" t="s">
        <v>44</v>
      </c>
      <c r="D31" s="97">
        <v>170.39999999999998</v>
      </c>
      <c r="E31" s="110"/>
      <c r="F31" s="53"/>
      <c r="G31" s="103">
        <f t="shared" si="9"/>
        <v>0</v>
      </c>
      <c r="H31" s="53"/>
      <c r="I31" s="103"/>
      <c r="J31" s="101">
        <f t="shared" si="1"/>
        <v>0</v>
      </c>
      <c r="K31" s="103">
        <f t="shared" si="2"/>
        <v>0</v>
      </c>
      <c r="L31" s="53">
        <f t="shared" si="3"/>
        <v>0</v>
      </c>
      <c r="M31" s="53">
        <f t="shared" si="4"/>
        <v>0</v>
      </c>
      <c r="N31" s="53">
        <f t="shared" si="5"/>
        <v>0</v>
      </c>
      <c r="O31" s="53">
        <f t="shared" si="6"/>
        <v>0</v>
      </c>
    </row>
    <row r="32" spans="1:15" x14ac:dyDescent="0.2">
      <c r="A32" s="60">
        <v>19</v>
      </c>
      <c r="B32" s="19" t="s">
        <v>64</v>
      </c>
      <c r="C32" s="98" t="s">
        <v>44</v>
      </c>
      <c r="D32" s="97">
        <v>170.39999999999998</v>
      </c>
      <c r="E32" s="110"/>
      <c r="F32" s="53"/>
      <c r="G32" s="103">
        <f t="shared" si="9"/>
        <v>0</v>
      </c>
      <c r="H32" s="53"/>
      <c r="I32" s="103"/>
      <c r="J32" s="101">
        <f t="shared" si="1"/>
        <v>0</v>
      </c>
      <c r="K32" s="103">
        <f t="shared" si="2"/>
        <v>0</v>
      </c>
      <c r="L32" s="53">
        <f t="shared" si="3"/>
        <v>0</v>
      </c>
      <c r="M32" s="53">
        <f t="shared" si="4"/>
        <v>0</v>
      </c>
      <c r="N32" s="53">
        <f t="shared" si="5"/>
        <v>0</v>
      </c>
      <c r="O32" s="53">
        <f t="shared" si="6"/>
        <v>0</v>
      </c>
    </row>
    <row r="33" spans="1:15" x14ac:dyDescent="0.2">
      <c r="A33" s="60">
        <v>20</v>
      </c>
      <c r="B33" s="105" t="s">
        <v>65</v>
      </c>
      <c r="C33" s="62" t="s">
        <v>51</v>
      </c>
      <c r="D33" s="63">
        <v>7</v>
      </c>
      <c r="E33" s="110"/>
      <c r="F33" s="53"/>
      <c r="G33" s="103">
        <f t="shared" si="9"/>
        <v>0</v>
      </c>
      <c r="H33" s="53"/>
      <c r="I33" s="103"/>
      <c r="J33" s="101">
        <f t="shared" si="1"/>
        <v>0</v>
      </c>
      <c r="K33" s="103">
        <f t="shared" si="2"/>
        <v>0</v>
      </c>
      <c r="L33" s="53">
        <f t="shared" si="3"/>
        <v>0</v>
      </c>
      <c r="M33" s="53">
        <f t="shared" si="4"/>
        <v>0</v>
      </c>
      <c r="N33" s="53">
        <f t="shared" si="5"/>
        <v>0</v>
      </c>
      <c r="O33" s="53">
        <f t="shared" si="6"/>
        <v>0</v>
      </c>
    </row>
    <row r="34" spans="1:15" ht="38.25" x14ac:dyDescent="0.2">
      <c r="A34" s="60">
        <v>21</v>
      </c>
      <c r="B34" s="105" t="s">
        <v>66</v>
      </c>
      <c r="C34" s="62" t="s">
        <v>67</v>
      </c>
      <c r="D34" s="63">
        <v>11</v>
      </c>
      <c r="E34" s="112"/>
      <c r="F34" s="53"/>
      <c r="G34" s="103">
        <f t="shared" si="9"/>
        <v>0</v>
      </c>
      <c r="H34" s="53"/>
      <c r="I34" s="103"/>
      <c r="J34" s="101">
        <f t="shared" si="1"/>
        <v>0</v>
      </c>
      <c r="K34" s="103">
        <f t="shared" si="2"/>
        <v>0</v>
      </c>
      <c r="L34" s="53">
        <f t="shared" si="3"/>
        <v>0</v>
      </c>
      <c r="M34" s="53">
        <f t="shared" si="4"/>
        <v>0</v>
      </c>
      <c r="N34" s="53">
        <f t="shared" si="5"/>
        <v>0</v>
      </c>
      <c r="O34" s="53">
        <f t="shared" si="6"/>
        <v>0</v>
      </c>
    </row>
    <row r="35" spans="1:15" ht="51" x14ac:dyDescent="0.2">
      <c r="A35" s="60">
        <v>22</v>
      </c>
      <c r="B35" s="105" t="s">
        <v>68</v>
      </c>
      <c r="C35" s="62" t="s">
        <v>67</v>
      </c>
      <c r="D35" s="63">
        <v>4</v>
      </c>
      <c r="E35" s="112"/>
      <c r="F35" s="53"/>
      <c r="G35" s="103">
        <f t="shared" si="9"/>
        <v>0</v>
      </c>
      <c r="H35" s="53"/>
      <c r="I35" s="103"/>
      <c r="J35" s="101">
        <f t="shared" si="1"/>
        <v>0</v>
      </c>
      <c r="K35" s="103">
        <f t="shared" si="2"/>
        <v>0</v>
      </c>
      <c r="L35" s="53">
        <f t="shared" si="3"/>
        <v>0</v>
      </c>
      <c r="M35" s="53">
        <f t="shared" si="4"/>
        <v>0</v>
      </c>
      <c r="N35" s="53">
        <f t="shared" si="5"/>
        <v>0</v>
      </c>
      <c r="O35" s="53">
        <f t="shared" si="6"/>
        <v>0</v>
      </c>
    </row>
    <row r="36" spans="1:15" s="34" customFormat="1" x14ac:dyDescent="0.2">
      <c r="A36" s="35"/>
      <c r="B36" s="20"/>
      <c r="C36" s="36"/>
      <c r="D36" s="35"/>
      <c r="E36" s="37"/>
      <c r="F36" s="38"/>
      <c r="G36" s="39"/>
      <c r="H36" s="39"/>
      <c r="I36" s="40"/>
      <c r="J36" s="39"/>
      <c r="K36" s="40"/>
      <c r="L36" s="39"/>
      <c r="M36" s="40"/>
      <c r="N36" s="39"/>
      <c r="O36" s="54"/>
    </row>
    <row r="37" spans="1:15" x14ac:dyDescent="0.2">
      <c r="J37" s="14" t="s">
        <v>39</v>
      </c>
      <c r="K37" s="41">
        <f>SUM(K10:K36)</f>
        <v>0</v>
      </c>
      <c r="L37" s="41">
        <f>SUM(L10:L36)</f>
        <v>0</v>
      </c>
      <c r="M37" s="41">
        <f>SUM(M10:M36)</f>
        <v>0</v>
      </c>
      <c r="N37" s="41">
        <f>SUM(N10:N36)</f>
        <v>0</v>
      </c>
      <c r="O37" s="42">
        <f>SUM(O10:O36)</f>
        <v>0</v>
      </c>
    </row>
    <row r="38" spans="1:15" x14ac:dyDescent="0.2">
      <c r="J38" s="14"/>
      <c r="K38" s="55"/>
      <c r="L38" s="55"/>
      <c r="M38" s="55"/>
      <c r="N38" s="55"/>
      <c r="O38" s="56"/>
    </row>
    <row r="39" spans="1:15" x14ac:dyDescent="0.2">
      <c r="B39" s="43" t="s">
        <v>20</v>
      </c>
      <c r="E39" s="44"/>
    </row>
  </sheetData>
  <mergeCells count="7">
    <mergeCell ref="C2:O2"/>
    <mergeCell ref="K7:O7"/>
    <mergeCell ref="A7:A8"/>
    <mergeCell ref="B7:B8"/>
    <mergeCell ref="C7:C8"/>
    <mergeCell ref="D7:D8"/>
    <mergeCell ref="E7:J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 xml:space="preserve">&amp;C&amp;12LOKĀLĀ TĀME Nr. K.1.6
&amp;"Arial,Bold"&amp;UEgļu iela (K1 no Lie-K1-12 (neieskaitot) līdz Ga-K1-12 (neieskaitot))&amp;"Arial,Regular"&amp;U
</oddHeader>
    <oddFooter>&amp;C&amp;8&amp;P</oddFooter>
  </headerFooter>
  <rowBreaks count="1" manualBreakCount="1">
    <brk id="17" max="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8"/>
  <sheetViews>
    <sheetView view="pageBreakPreview" zoomScaleNormal="100" zoomScaleSheetLayoutView="100" workbookViewId="0">
      <selection activeCell="G5" sqref="G5"/>
    </sheetView>
  </sheetViews>
  <sheetFormatPr defaultRowHeight="12.75" x14ac:dyDescent="0.2"/>
  <cols>
    <col min="1" max="1" width="5.7109375" style="3" customWidth="1"/>
    <col min="2" max="2" width="47.5703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O36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80</v>
      </c>
      <c r="C11" s="62" t="s">
        <v>44</v>
      </c>
      <c r="D11" s="63">
        <v>198.2</v>
      </c>
      <c r="E11" s="110"/>
      <c r="F11" s="53"/>
      <c r="G11" s="103">
        <f t="shared" ref="G11:G17" si="0">ROUND(E11*F11,2)</f>
        <v>0</v>
      </c>
      <c r="H11" s="53"/>
      <c r="I11" s="103"/>
      <c r="J11" s="101">
        <f t="shared" ref="J11:J34" si="1">SUM(G11:I11)</f>
        <v>0</v>
      </c>
      <c r="K11" s="103">
        <f t="shared" ref="K11:K34" si="2">ROUND(D11*E11,2)</f>
        <v>0</v>
      </c>
      <c r="L11" s="53">
        <f t="shared" ref="L11:L34" si="3">ROUND(D11*G11,2)</f>
        <v>0</v>
      </c>
      <c r="M11" s="53">
        <f t="shared" ref="M11:M34" si="4">ROUND(D11*H11,2)</f>
        <v>0</v>
      </c>
      <c r="N11" s="53">
        <f t="shared" ref="N11:N34" si="5">ROUND(I11*D11,2)</f>
        <v>0</v>
      </c>
      <c r="O11" s="53">
        <f t="shared" ref="O11:O34" si="6">SUM(L11:N11)</f>
        <v>0</v>
      </c>
    </row>
    <row r="12" spans="1:16" s="9" customFormat="1" ht="38.25" x14ac:dyDescent="0.2">
      <c r="A12" s="60">
        <v>2</v>
      </c>
      <c r="B12" s="61" t="s">
        <v>45</v>
      </c>
      <c r="C12" s="62" t="s">
        <v>73</v>
      </c>
      <c r="D12" s="63">
        <v>320.10000000000002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38.25" x14ac:dyDescent="0.2">
      <c r="A13" s="60">
        <v>3</v>
      </c>
      <c r="B13" s="19" t="s">
        <v>46</v>
      </c>
      <c r="C13" s="62" t="s">
        <v>73</v>
      </c>
      <c r="D13" s="97">
        <v>115.9</v>
      </c>
      <c r="E13" s="110"/>
      <c r="F13" s="53"/>
      <c r="G13" s="103">
        <f t="shared" si="0"/>
        <v>0</v>
      </c>
      <c r="H13" s="53"/>
      <c r="I13" s="103"/>
      <c r="J13" s="101">
        <f t="shared" si="1"/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51" x14ac:dyDescent="0.2">
      <c r="A14" s="60">
        <v>4</v>
      </c>
      <c r="B14" s="19" t="s">
        <v>47</v>
      </c>
      <c r="C14" s="98" t="s">
        <v>44</v>
      </c>
      <c r="D14" s="97">
        <v>198.2</v>
      </c>
      <c r="E14" s="110"/>
      <c r="F14" s="53"/>
      <c r="G14" s="103">
        <f t="shared" si="0"/>
        <v>0</v>
      </c>
      <c r="H14" s="53"/>
      <c r="I14" s="103"/>
      <c r="J14" s="101">
        <f t="shared" si="1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26.25" customHeight="1" x14ac:dyDescent="0.2">
      <c r="A15" s="60">
        <v>5</v>
      </c>
      <c r="B15" s="19" t="s">
        <v>48</v>
      </c>
      <c r="C15" s="62" t="s">
        <v>74</v>
      </c>
      <c r="D15" s="97">
        <v>29.7</v>
      </c>
      <c r="E15" s="110"/>
      <c r="F15" s="53"/>
      <c r="G15" s="103">
        <f t="shared" si="0"/>
        <v>0</v>
      </c>
      <c r="H15" s="53"/>
      <c r="I15" s="103"/>
      <c r="J15" s="101">
        <f t="shared" si="1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ht="25.5" x14ac:dyDescent="0.2">
      <c r="A16" s="60">
        <v>6</v>
      </c>
      <c r="B16" s="19" t="s">
        <v>49</v>
      </c>
      <c r="C16" s="62" t="s">
        <v>74</v>
      </c>
      <c r="D16" s="97">
        <v>73.3</v>
      </c>
      <c r="E16" s="110"/>
      <c r="F16" s="53"/>
      <c r="G16" s="103">
        <f t="shared" si="0"/>
        <v>0</v>
      </c>
      <c r="H16" s="53"/>
      <c r="I16" s="103"/>
      <c r="J16" s="101">
        <f t="shared" si="1"/>
        <v>0</v>
      </c>
      <c r="K16" s="10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</row>
    <row r="17" spans="1:15" x14ac:dyDescent="0.2">
      <c r="A17" s="60">
        <v>7</v>
      </c>
      <c r="B17" s="19" t="s">
        <v>50</v>
      </c>
      <c r="C17" s="62" t="s">
        <v>51</v>
      </c>
      <c r="D17" s="97">
        <v>2</v>
      </c>
      <c r="E17" s="110"/>
      <c r="F17" s="53"/>
      <c r="G17" s="103">
        <f t="shared" si="0"/>
        <v>0</v>
      </c>
      <c r="H17" s="53"/>
      <c r="I17" s="103"/>
      <c r="J17" s="101">
        <f t="shared" si="1"/>
        <v>0</v>
      </c>
      <c r="K17" s="10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</row>
    <row r="18" spans="1:15" x14ac:dyDescent="0.2">
      <c r="A18" s="60"/>
      <c r="B18" s="107" t="s">
        <v>52</v>
      </c>
      <c r="C18" s="62"/>
      <c r="D18" s="97"/>
      <c r="E18" s="110"/>
      <c r="F18" s="53"/>
      <c r="G18" s="103"/>
      <c r="H18" s="53"/>
      <c r="I18" s="103"/>
      <c r="J18" s="101"/>
      <c r="K18" s="103"/>
      <c r="L18" s="53"/>
      <c r="M18" s="53"/>
      <c r="N18" s="53"/>
      <c r="O18" s="53"/>
    </row>
    <row r="19" spans="1:15" ht="102" x14ac:dyDescent="0.2">
      <c r="A19" s="60">
        <v>8</v>
      </c>
      <c r="B19" s="19" t="s">
        <v>93</v>
      </c>
      <c r="C19" s="98" t="s">
        <v>54</v>
      </c>
      <c r="D19" s="97">
        <v>7</v>
      </c>
      <c r="E19" s="110"/>
      <c r="F19" s="53"/>
      <c r="G19" s="103">
        <f t="shared" ref="G19:G34" si="7">ROUND(E19*F19,2)</f>
        <v>0</v>
      </c>
      <c r="H19" s="53"/>
      <c r="I19" s="103"/>
      <c r="J19" s="101">
        <f t="shared" si="1"/>
        <v>0</v>
      </c>
      <c r="K19" s="103">
        <f t="shared" si="2"/>
        <v>0</v>
      </c>
      <c r="L19" s="53">
        <f t="shared" si="3"/>
        <v>0</v>
      </c>
      <c r="M19" s="53">
        <f t="shared" si="4"/>
        <v>0</v>
      </c>
      <c r="N19" s="53">
        <f t="shared" si="5"/>
        <v>0</v>
      </c>
      <c r="O19" s="53">
        <f t="shared" si="6"/>
        <v>0</v>
      </c>
    </row>
    <row r="20" spans="1:15" x14ac:dyDescent="0.2">
      <c r="A20" s="60"/>
      <c r="B20" s="107" t="s">
        <v>56</v>
      </c>
      <c r="C20" s="98"/>
      <c r="D20" s="97"/>
      <c r="E20" s="110"/>
      <c r="F20" s="53"/>
      <c r="G20" s="103"/>
      <c r="H20" s="53"/>
      <c r="I20" s="103"/>
      <c r="J20" s="101"/>
      <c r="K20" s="103"/>
      <c r="L20" s="53"/>
      <c r="M20" s="53"/>
      <c r="N20" s="53"/>
      <c r="O20" s="53"/>
    </row>
    <row r="21" spans="1:15" ht="38.25" x14ac:dyDescent="0.2">
      <c r="A21" s="60">
        <v>9</v>
      </c>
      <c r="B21" s="19" t="s">
        <v>57</v>
      </c>
      <c r="C21" s="98" t="s">
        <v>44</v>
      </c>
      <c r="D21" s="97">
        <v>33.5</v>
      </c>
      <c r="E21" s="110"/>
      <c r="F21" s="53"/>
      <c r="G21" s="103">
        <f t="shared" ref="G21:G25" si="8">ROUND(E21*F21,2)</f>
        <v>0</v>
      </c>
      <c r="H21" s="53"/>
      <c r="I21" s="103"/>
      <c r="J21" s="101">
        <f t="shared" si="1"/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ht="38.25" x14ac:dyDescent="0.2">
      <c r="A22" s="60">
        <v>10</v>
      </c>
      <c r="B22" s="19" t="s">
        <v>58</v>
      </c>
      <c r="C22" s="62" t="s">
        <v>44</v>
      </c>
      <c r="D22" s="97">
        <v>95.6</v>
      </c>
      <c r="E22" s="110"/>
      <c r="F22" s="53"/>
      <c r="G22" s="103">
        <f t="shared" si="8"/>
        <v>0</v>
      </c>
      <c r="H22" s="53"/>
      <c r="I22" s="103"/>
      <c r="J22" s="101">
        <f t="shared" si="1"/>
        <v>0</v>
      </c>
      <c r="K22" s="103">
        <f t="shared" si="2"/>
        <v>0</v>
      </c>
      <c r="L22" s="53">
        <f t="shared" si="3"/>
        <v>0</v>
      </c>
      <c r="M22" s="53">
        <f t="shared" si="4"/>
        <v>0</v>
      </c>
      <c r="N22" s="53">
        <f t="shared" si="5"/>
        <v>0</v>
      </c>
      <c r="O22" s="53">
        <f t="shared" si="6"/>
        <v>0</v>
      </c>
    </row>
    <row r="23" spans="1:15" s="83" customFormat="1" ht="38.25" x14ac:dyDescent="0.2">
      <c r="A23" s="60">
        <v>11</v>
      </c>
      <c r="B23" s="105" t="s">
        <v>77</v>
      </c>
      <c r="C23" s="62" t="s">
        <v>44</v>
      </c>
      <c r="D23" s="63">
        <v>69.099999999999994</v>
      </c>
      <c r="E23" s="110"/>
      <c r="F23" s="53"/>
      <c r="G23" s="103">
        <f t="shared" si="8"/>
        <v>0</v>
      </c>
      <c r="H23" s="53"/>
      <c r="I23" s="103"/>
      <c r="J23" s="101">
        <f t="shared" si="1"/>
        <v>0</v>
      </c>
      <c r="K23" s="10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</row>
    <row r="24" spans="1:15" ht="51" x14ac:dyDescent="0.2">
      <c r="A24" s="60">
        <v>12</v>
      </c>
      <c r="B24" s="19" t="s">
        <v>59</v>
      </c>
      <c r="C24" s="98" t="s">
        <v>54</v>
      </c>
      <c r="D24" s="97">
        <v>4</v>
      </c>
      <c r="E24" s="110"/>
      <c r="F24" s="53"/>
      <c r="G24" s="103">
        <f t="shared" si="8"/>
        <v>0</v>
      </c>
      <c r="H24" s="53"/>
      <c r="I24" s="103"/>
      <c r="J24" s="101">
        <f t="shared" si="1"/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ht="51" x14ac:dyDescent="0.2">
      <c r="A25" s="60">
        <v>13</v>
      </c>
      <c r="B25" s="19" t="s">
        <v>78</v>
      </c>
      <c r="C25" s="98" t="s">
        <v>54</v>
      </c>
      <c r="D25" s="97">
        <v>4</v>
      </c>
      <c r="E25" s="110"/>
      <c r="F25" s="53"/>
      <c r="G25" s="103">
        <f t="shared" si="8"/>
        <v>0</v>
      </c>
      <c r="H25" s="53"/>
      <c r="I25" s="103"/>
      <c r="J25" s="101">
        <f t="shared" si="1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ht="38.25" x14ac:dyDescent="0.2">
      <c r="A26" s="60">
        <v>14</v>
      </c>
      <c r="B26" s="19" t="s">
        <v>94</v>
      </c>
      <c r="C26" s="98" t="s">
        <v>54</v>
      </c>
      <c r="D26" s="97">
        <v>7</v>
      </c>
      <c r="E26" s="110"/>
      <c r="F26" s="53"/>
      <c r="G26" s="103">
        <f t="shared" si="7"/>
        <v>0</v>
      </c>
      <c r="H26" s="53"/>
      <c r="I26" s="103"/>
      <c r="J26" s="101">
        <f t="shared" si="1"/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ht="14.25" x14ac:dyDescent="0.2">
      <c r="A27" s="60">
        <v>15</v>
      </c>
      <c r="B27" s="19" t="s">
        <v>71</v>
      </c>
      <c r="C27" s="98" t="s">
        <v>51</v>
      </c>
      <c r="D27" s="97">
        <v>6</v>
      </c>
      <c r="E27" s="110"/>
      <c r="F27" s="53"/>
      <c r="G27" s="103">
        <f t="shared" si="7"/>
        <v>0</v>
      </c>
      <c r="H27" s="53"/>
      <c r="I27" s="103"/>
      <c r="J27" s="101">
        <f t="shared" si="1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x14ac:dyDescent="0.2">
      <c r="A28" s="60">
        <v>16</v>
      </c>
      <c r="B28" s="19" t="s">
        <v>61</v>
      </c>
      <c r="C28" s="98" t="s">
        <v>51</v>
      </c>
      <c r="D28" s="97">
        <v>7</v>
      </c>
      <c r="E28" s="110"/>
      <c r="F28" s="53"/>
      <c r="G28" s="103">
        <f t="shared" si="7"/>
        <v>0</v>
      </c>
      <c r="H28" s="53"/>
      <c r="I28" s="103"/>
      <c r="J28" s="101">
        <f t="shared" si="1"/>
        <v>0</v>
      </c>
      <c r="K28" s="10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</row>
    <row r="29" spans="1:15" x14ac:dyDescent="0.2">
      <c r="A29" s="60">
        <v>17</v>
      </c>
      <c r="B29" s="19" t="s">
        <v>62</v>
      </c>
      <c r="C29" s="98" t="s">
        <v>51</v>
      </c>
      <c r="D29" s="97">
        <v>7</v>
      </c>
      <c r="E29" s="111"/>
      <c r="F29" s="53"/>
      <c r="G29" s="100">
        <f t="shared" si="7"/>
        <v>0</v>
      </c>
      <c r="H29" s="53"/>
      <c r="I29" s="103"/>
      <c r="J29" s="101">
        <f t="shared" si="1"/>
        <v>0</v>
      </c>
      <c r="K29" s="10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</row>
    <row r="30" spans="1:15" x14ac:dyDescent="0.2">
      <c r="A30" s="60">
        <v>18</v>
      </c>
      <c r="B30" s="19" t="s">
        <v>63</v>
      </c>
      <c r="C30" s="98" t="s">
        <v>44</v>
      </c>
      <c r="D30" s="97">
        <v>198.2</v>
      </c>
      <c r="E30" s="110"/>
      <c r="F30" s="53"/>
      <c r="G30" s="103">
        <f t="shared" si="7"/>
        <v>0</v>
      </c>
      <c r="H30" s="53"/>
      <c r="I30" s="103"/>
      <c r="J30" s="101">
        <f t="shared" si="1"/>
        <v>0</v>
      </c>
      <c r="K30" s="103">
        <f t="shared" si="2"/>
        <v>0</v>
      </c>
      <c r="L30" s="53">
        <f t="shared" si="3"/>
        <v>0</v>
      </c>
      <c r="M30" s="53">
        <f t="shared" si="4"/>
        <v>0</v>
      </c>
      <c r="N30" s="53">
        <f t="shared" si="5"/>
        <v>0</v>
      </c>
      <c r="O30" s="53">
        <f t="shared" si="6"/>
        <v>0</v>
      </c>
    </row>
    <row r="31" spans="1:15" x14ac:dyDescent="0.2">
      <c r="A31" s="60">
        <v>19</v>
      </c>
      <c r="B31" s="105" t="s">
        <v>64</v>
      </c>
      <c r="C31" s="62" t="s">
        <v>44</v>
      </c>
      <c r="D31" s="63">
        <v>198.2</v>
      </c>
      <c r="E31" s="110"/>
      <c r="F31" s="53"/>
      <c r="G31" s="103">
        <f t="shared" si="7"/>
        <v>0</v>
      </c>
      <c r="H31" s="53"/>
      <c r="I31" s="103"/>
      <c r="J31" s="101">
        <f t="shared" si="1"/>
        <v>0</v>
      </c>
      <c r="K31" s="103">
        <f t="shared" si="2"/>
        <v>0</v>
      </c>
      <c r="L31" s="53">
        <f t="shared" si="3"/>
        <v>0</v>
      </c>
      <c r="M31" s="53">
        <f t="shared" si="4"/>
        <v>0</v>
      </c>
      <c r="N31" s="53">
        <f t="shared" si="5"/>
        <v>0</v>
      </c>
      <c r="O31" s="53">
        <f t="shared" si="6"/>
        <v>0</v>
      </c>
    </row>
    <row r="32" spans="1:15" x14ac:dyDescent="0.2">
      <c r="A32" s="60">
        <v>20</v>
      </c>
      <c r="B32" s="105" t="s">
        <v>65</v>
      </c>
      <c r="C32" s="62" t="s">
        <v>51</v>
      </c>
      <c r="D32" s="63">
        <v>8</v>
      </c>
      <c r="E32" s="110"/>
      <c r="F32" s="53"/>
      <c r="G32" s="103">
        <f t="shared" si="7"/>
        <v>0</v>
      </c>
      <c r="H32" s="53"/>
      <c r="I32" s="103"/>
      <c r="J32" s="101">
        <f t="shared" si="1"/>
        <v>0</v>
      </c>
      <c r="K32" s="103">
        <f t="shared" si="2"/>
        <v>0</v>
      </c>
      <c r="L32" s="53">
        <f t="shared" si="3"/>
        <v>0</v>
      </c>
      <c r="M32" s="53">
        <f t="shared" si="4"/>
        <v>0</v>
      </c>
      <c r="N32" s="53">
        <f t="shared" si="5"/>
        <v>0</v>
      </c>
      <c r="O32" s="53">
        <f t="shared" si="6"/>
        <v>0</v>
      </c>
    </row>
    <row r="33" spans="1:15" ht="38.25" x14ac:dyDescent="0.2">
      <c r="A33" s="60">
        <v>21</v>
      </c>
      <c r="B33" s="105" t="s">
        <v>66</v>
      </c>
      <c r="C33" s="62" t="s">
        <v>67</v>
      </c>
      <c r="D33" s="63">
        <v>13</v>
      </c>
      <c r="E33" s="112"/>
      <c r="F33" s="53"/>
      <c r="G33" s="103">
        <f t="shared" si="7"/>
        <v>0</v>
      </c>
      <c r="H33" s="53"/>
      <c r="I33" s="103"/>
      <c r="J33" s="101">
        <f t="shared" si="1"/>
        <v>0</v>
      </c>
      <c r="K33" s="103">
        <f t="shared" si="2"/>
        <v>0</v>
      </c>
      <c r="L33" s="53">
        <f t="shared" si="3"/>
        <v>0</v>
      </c>
      <c r="M33" s="53">
        <f t="shared" si="4"/>
        <v>0</v>
      </c>
      <c r="N33" s="53">
        <f t="shared" si="5"/>
        <v>0</v>
      </c>
      <c r="O33" s="53">
        <f t="shared" si="6"/>
        <v>0</v>
      </c>
    </row>
    <row r="34" spans="1:15" ht="51" x14ac:dyDescent="0.2">
      <c r="A34" s="60">
        <v>22</v>
      </c>
      <c r="B34" s="105" t="s">
        <v>68</v>
      </c>
      <c r="C34" s="62" t="s">
        <v>67</v>
      </c>
      <c r="D34" s="63">
        <v>6</v>
      </c>
      <c r="E34" s="112"/>
      <c r="F34" s="53"/>
      <c r="G34" s="103">
        <f t="shared" si="7"/>
        <v>0</v>
      </c>
      <c r="H34" s="53"/>
      <c r="I34" s="103"/>
      <c r="J34" s="101">
        <f t="shared" si="1"/>
        <v>0</v>
      </c>
      <c r="K34" s="103">
        <f t="shared" si="2"/>
        <v>0</v>
      </c>
      <c r="L34" s="53">
        <f t="shared" si="3"/>
        <v>0</v>
      </c>
      <c r="M34" s="53">
        <f t="shared" si="4"/>
        <v>0</v>
      </c>
      <c r="N34" s="53">
        <f t="shared" si="5"/>
        <v>0</v>
      </c>
      <c r="O34" s="53">
        <f t="shared" si="6"/>
        <v>0</v>
      </c>
    </row>
    <row r="35" spans="1:15" s="34" customFormat="1" x14ac:dyDescent="0.2">
      <c r="A35" s="35"/>
      <c r="B35" s="20"/>
      <c r="C35" s="36"/>
      <c r="D35" s="35"/>
      <c r="E35" s="37"/>
      <c r="F35" s="38"/>
      <c r="G35" s="39"/>
      <c r="H35" s="39"/>
      <c r="I35" s="40"/>
      <c r="J35" s="39"/>
      <c r="K35" s="40"/>
      <c r="L35" s="39"/>
      <c r="M35" s="40"/>
      <c r="N35" s="39"/>
      <c r="O35" s="54"/>
    </row>
    <row r="36" spans="1:15" x14ac:dyDescent="0.2">
      <c r="J36" s="14" t="s">
        <v>39</v>
      </c>
      <c r="K36" s="41">
        <f>SUM(K10:K35)</f>
        <v>0</v>
      </c>
      <c r="L36" s="41">
        <f>SUM(L10:L35)</f>
        <v>0</v>
      </c>
      <c r="M36" s="41">
        <f>SUM(M10:M35)</f>
        <v>0</v>
      </c>
      <c r="N36" s="41">
        <f>SUM(N10:N35)</f>
        <v>0</v>
      </c>
      <c r="O36" s="42">
        <f>SUM(O10:O35)</f>
        <v>0</v>
      </c>
    </row>
    <row r="37" spans="1:15" x14ac:dyDescent="0.2">
      <c r="J37" s="14"/>
      <c r="K37" s="55"/>
      <c r="L37" s="55"/>
      <c r="M37" s="55"/>
      <c r="N37" s="55"/>
      <c r="O37" s="56"/>
    </row>
    <row r="38" spans="1:15" x14ac:dyDescent="0.2">
      <c r="B38" s="43" t="s">
        <v>20</v>
      </c>
      <c r="E38" s="44"/>
    </row>
  </sheetData>
  <mergeCells count="7">
    <mergeCell ref="C2:O2"/>
    <mergeCell ref="K7:O7"/>
    <mergeCell ref="A7:A8"/>
    <mergeCell ref="B7:B8"/>
    <mergeCell ref="C7:C8"/>
    <mergeCell ref="D7:D8"/>
    <mergeCell ref="E7:J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K.1.7
&amp;"Arial,Bold"&amp;UBērzu iela (K1 no Be-K1-1 līdz Ru-K1-12 (neieskaitot), neieskaitot skataku Vi-K1-4)</oddHeader>
    <oddFooter>&amp;C&amp;8&amp;P</oddFooter>
  </headerFooter>
  <rowBreaks count="1" manualBreakCount="1">
    <brk id="17" max="1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8"/>
  <sheetViews>
    <sheetView view="pageBreakPreview" zoomScaleNormal="100" zoomScaleSheetLayoutView="100" workbookViewId="0">
      <selection activeCell="G13" sqref="G13"/>
    </sheetView>
  </sheetViews>
  <sheetFormatPr defaultRowHeight="12.75" x14ac:dyDescent="0.2"/>
  <cols>
    <col min="1" max="1" width="5.7109375" style="3" customWidth="1"/>
    <col min="2" max="2" width="4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8.28515625" style="5" customWidth="1"/>
    <col min="8" max="8" width="9" style="5" customWidth="1"/>
    <col min="9" max="9" width="6.28515625" style="5" customWidth="1"/>
    <col min="10" max="10" width="8.855468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customHeight="1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O46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80</v>
      </c>
      <c r="C11" s="62" t="s">
        <v>44</v>
      </c>
      <c r="D11" s="63">
        <v>610.4</v>
      </c>
      <c r="E11" s="110"/>
      <c r="F11" s="53"/>
      <c r="G11" s="103">
        <f t="shared" ref="G11:G18" si="0">ROUND(E11*F11,2)</f>
        <v>0</v>
      </c>
      <c r="H11" s="53"/>
      <c r="I11" s="103"/>
      <c r="J11" s="101">
        <f t="shared" ref="J11:J44" si="1">SUM(G11:I11)</f>
        <v>0</v>
      </c>
      <c r="K11" s="103">
        <f t="shared" ref="K11:K44" si="2">ROUND(D11*E11,2)</f>
        <v>0</v>
      </c>
      <c r="L11" s="53">
        <f t="shared" ref="L11:L44" si="3">ROUND(D11*G11,2)</f>
        <v>0</v>
      </c>
      <c r="M11" s="53">
        <f t="shared" ref="M11:M44" si="4">ROUND(D11*H11,2)</f>
        <v>0</v>
      </c>
      <c r="N11" s="53">
        <f t="shared" ref="N11:N44" si="5">ROUND(I11*D11,2)</f>
        <v>0</v>
      </c>
      <c r="O11" s="53">
        <f t="shared" ref="O11:O44" si="6">SUM(L11:N11)</f>
        <v>0</v>
      </c>
    </row>
    <row r="12" spans="1:16" s="9" customFormat="1" ht="38.25" x14ac:dyDescent="0.2">
      <c r="A12" s="60">
        <v>2</v>
      </c>
      <c r="B12" s="61" t="s">
        <v>45</v>
      </c>
      <c r="C12" s="62" t="s">
        <v>73</v>
      </c>
      <c r="D12" s="63">
        <v>1288.76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38.25" x14ac:dyDescent="0.2">
      <c r="A13" s="60">
        <v>3</v>
      </c>
      <c r="B13" s="19" t="s">
        <v>46</v>
      </c>
      <c r="C13" s="62" t="s">
        <v>73</v>
      </c>
      <c r="D13" s="97">
        <v>54.1</v>
      </c>
      <c r="E13" s="110"/>
      <c r="F13" s="53"/>
      <c r="G13" s="103">
        <f t="shared" si="0"/>
        <v>0</v>
      </c>
      <c r="H13" s="53"/>
      <c r="I13" s="103"/>
      <c r="J13" s="101">
        <f t="shared" si="1"/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51" x14ac:dyDescent="0.2">
      <c r="A14" s="60">
        <v>4</v>
      </c>
      <c r="B14" s="19" t="s">
        <v>47</v>
      </c>
      <c r="C14" s="98" t="s">
        <v>44</v>
      </c>
      <c r="D14" s="97">
        <v>610.4</v>
      </c>
      <c r="E14" s="110"/>
      <c r="F14" s="53"/>
      <c r="G14" s="103">
        <f t="shared" si="0"/>
        <v>0</v>
      </c>
      <c r="H14" s="53"/>
      <c r="I14" s="103"/>
      <c r="J14" s="101">
        <f t="shared" si="1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38.25" x14ac:dyDescent="0.2">
      <c r="A15" s="60">
        <v>5</v>
      </c>
      <c r="B15" s="19" t="s">
        <v>48</v>
      </c>
      <c r="C15" s="62" t="s">
        <v>74</v>
      </c>
      <c r="D15" s="97">
        <v>91.6</v>
      </c>
      <c r="E15" s="110"/>
      <c r="F15" s="53"/>
      <c r="G15" s="103">
        <f t="shared" si="0"/>
        <v>0</v>
      </c>
      <c r="H15" s="53"/>
      <c r="I15" s="103"/>
      <c r="J15" s="101">
        <f t="shared" si="1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ht="25.5" x14ac:dyDescent="0.2">
      <c r="A16" s="60">
        <v>6</v>
      </c>
      <c r="B16" s="19" t="s">
        <v>49</v>
      </c>
      <c r="C16" s="62" t="s">
        <v>74</v>
      </c>
      <c r="D16" s="97">
        <v>225.8</v>
      </c>
      <c r="E16" s="110"/>
      <c r="F16" s="53"/>
      <c r="G16" s="103">
        <f t="shared" si="0"/>
        <v>0</v>
      </c>
      <c r="H16" s="53"/>
      <c r="I16" s="103"/>
      <c r="J16" s="101">
        <f t="shared" si="1"/>
        <v>0</v>
      </c>
      <c r="K16" s="10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</row>
    <row r="17" spans="1:15" x14ac:dyDescent="0.2">
      <c r="A17" s="60">
        <v>7</v>
      </c>
      <c r="B17" s="19" t="s">
        <v>50</v>
      </c>
      <c r="C17" s="62" t="s">
        <v>51</v>
      </c>
      <c r="D17" s="97">
        <v>1</v>
      </c>
      <c r="E17" s="110"/>
      <c r="F17" s="53"/>
      <c r="G17" s="103">
        <f t="shared" si="0"/>
        <v>0</v>
      </c>
      <c r="H17" s="53"/>
      <c r="I17" s="103"/>
      <c r="J17" s="101">
        <f t="shared" si="1"/>
        <v>0</v>
      </c>
      <c r="K17" s="10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</row>
    <row r="18" spans="1:15" x14ac:dyDescent="0.2">
      <c r="A18" s="60">
        <v>8</v>
      </c>
      <c r="B18" s="19" t="s">
        <v>75</v>
      </c>
      <c r="C18" s="62" t="s">
        <v>44</v>
      </c>
      <c r="D18" s="97">
        <v>513</v>
      </c>
      <c r="E18" s="110"/>
      <c r="F18" s="53"/>
      <c r="G18" s="103">
        <f t="shared" si="0"/>
        <v>0</v>
      </c>
      <c r="H18" s="53"/>
      <c r="I18" s="103"/>
      <c r="J18" s="101">
        <f t="shared" si="1"/>
        <v>0</v>
      </c>
      <c r="K18" s="103">
        <f t="shared" si="2"/>
        <v>0</v>
      </c>
      <c r="L18" s="53">
        <f t="shared" si="3"/>
        <v>0</v>
      </c>
      <c r="M18" s="53">
        <f t="shared" si="4"/>
        <v>0</v>
      </c>
      <c r="N18" s="53">
        <f t="shared" si="5"/>
        <v>0</v>
      </c>
      <c r="O18" s="53">
        <f t="shared" si="6"/>
        <v>0</v>
      </c>
    </row>
    <row r="19" spans="1:15" x14ac:dyDescent="0.2">
      <c r="A19" s="60"/>
      <c r="B19" s="107" t="s">
        <v>52</v>
      </c>
      <c r="C19" s="62"/>
      <c r="D19" s="97"/>
      <c r="E19" s="110"/>
      <c r="F19" s="53"/>
      <c r="G19" s="103"/>
      <c r="H19" s="53"/>
      <c r="I19" s="103"/>
      <c r="J19" s="101"/>
      <c r="K19" s="103"/>
      <c r="L19" s="53"/>
      <c r="M19" s="53"/>
      <c r="N19" s="53"/>
      <c r="O19" s="53"/>
    </row>
    <row r="20" spans="1:15" ht="114.75" x14ac:dyDescent="0.2">
      <c r="A20" s="60">
        <v>9</v>
      </c>
      <c r="B20" s="19" t="s">
        <v>95</v>
      </c>
      <c r="C20" s="98" t="s">
        <v>54</v>
      </c>
      <c r="D20" s="97">
        <v>23</v>
      </c>
      <c r="E20" s="110"/>
      <c r="F20" s="53"/>
      <c r="G20" s="103">
        <f t="shared" ref="G20:G44" si="7">ROUND(E20*F20,2)</f>
        <v>0</v>
      </c>
      <c r="H20" s="53"/>
      <c r="I20" s="103"/>
      <c r="J20" s="101">
        <f t="shared" si="1"/>
        <v>0</v>
      </c>
      <c r="K20" s="103">
        <f t="shared" si="2"/>
        <v>0</v>
      </c>
      <c r="L20" s="53">
        <f t="shared" si="3"/>
        <v>0</v>
      </c>
      <c r="M20" s="53">
        <f t="shared" si="4"/>
        <v>0</v>
      </c>
      <c r="N20" s="53">
        <f t="shared" si="5"/>
        <v>0</v>
      </c>
      <c r="O20" s="53">
        <f t="shared" si="6"/>
        <v>0</v>
      </c>
    </row>
    <row r="21" spans="1:15" x14ac:dyDescent="0.2">
      <c r="A21" s="60"/>
      <c r="B21" s="107" t="s">
        <v>55</v>
      </c>
      <c r="C21" s="98"/>
      <c r="D21" s="97"/>
      <c r="E21" s="110"/>
      <c r="F21" s="53"/>
      <c r="G21" s="103"/>
      <c r="H21" s="53"/>
      <c r="I21" s="103"/>
      <c r="J21" s="101"/>
      <c r="K21" s="103"/>
      <c r="L21" s="53"/>
      <c r="M21" s="53"/>
      <c r="N21" s="53"/>
      <c r="O21" s="53"/>
    </row>
    <row r="22" spans="1:15" ht="114.75" x14ac:dyDescent="0.2">
      <c r="A22" s="60">
        <v>10</v>
      </c>
      <c r="B22" s="19" t="s">
        <v>96</v>
      </c>
      <c r="C22" s="62" t="s">
        <v>54</v>
      </c>
      <c r="D22" s="97">
        <v>5</v>
      </c>
      <c r="E22" s="110"/>
      <c r="F22" s="53"/>
      <c r="G22" s="103">
        <f t="shared" si="7"/>
        <v>0</v>
      </c>
      <c r="H22" s="53"/>
      <c r="I22" s="103"/>
      <c r="J22" s="101">
        <f t="shared" si="1"/>
        <v>0</v>
      </c>
      <c r="K22" s="103">
        <f t="shared" si="2"/>
        <v>0</v>
      </c>
      <c r="L22" s="53">
        <f t="shared" si="3"/>
        <v>0</v>
      </c>
      <c r="M22" s="53">
        <f t="shared" si="4"/>
        <v>0</v>
      </c>
      <c r="N22" s="53">
        <f t="shared" si="5"/>
        <v>0</v>
      </c>
      <c r="O22" s="53">
        <f t="shared" si="6"/>
        <v>0</v>
      </c>
    </row>
    <row r="23" spans="1:15" x14ac:dyDescent="0.2">
      <c r="A23" s="60"/>
      <c r="B23" s="107" t="s">
        <v>56</v>
      </c>
      <c r="C23" s="98"/>
      <c r="D23" s="97"/>
      <c r="E23" s="110"/>
      <c r="F23" s="53"/>
      <c r="G23" s="103"/>
      <c r="H23" s="53"/>
      <c r="I23" s="103"/>
      <c r="J23" s="101"/>
      <c r="K23" s="103"/>
      <c r="L23" s="53"/>
      <c r="M23" s="53"/>
      <c r="N23" s="53"/>
      <c r="O23" s="53"/>
    </row>
    <row r="24" spans="1:15" ht="38.25" x14ac:dyDescent="0.2">
      <c r="A24" s="60">
        <v>11</v>
      </c>
      <c r="B24" s="19" t="s">
        <v>57</v>
      </c>
      <c r="C24" s="98" t="s">
        <v>44</v>
      </c>
      <c r="D24" s="146">
        <v>216</v>
      </c>
      <c r="E24" s="110"/>
      <c r="F24" s="53"/>
      <c r="G24" s="103">
        <f t="shared" ref="G24:G26" si="8">ROUND(E24*F24,2)</f>
        <v>0</v>
      </c>
      <c r="H24" s="53"/>
      <c r="I24" s="103"/>
      <c r="J24" s="101">
        <f t="shared" si="1"/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ht="38.25" x14ac:dyDescent="0.2">
      <c r="A25" s="60">
        <v>12</v>
      </c>
      <c r="B25" s="19" t="s">
        <v>58</v>
      </c>
      <c r="C25" s="62" t="s">
        <v>44</v>
      </c>
      <c r="D25" s="97">
        <v>173.9</v>
      </c>
      <c r="E25" s="110"/>
      <c r="F25" s="53"/>
      <c r="G25" s="103">
        <f t="shared" si="8"/>
        <v>0</v>
      </c>
      <c r="H25" s="53"/>
      <c r="I25" s="103"/>
      <c r="J25" s="101">
        <f t="shared" si="1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s="83" customFormat="1" ht="38.25" x14ac:dyDescent="0.2">
      <c r="A26" s="60">
        <v>13</v>
      </c>
      <c r="B26" s="105" t="s">
        <v>77</v>
      </c>
      <c r="C26" s="62" t="s">
        <v>44</v>
      </c>
      <c r="D26" s="63">
        <v>184.4</v>
      </c>
      <c r="E26" s="110"/>
      <c r="F26" s="53"/>
      <c r="G26" s="103">
        <f t="shared" si="8"/>
        <v>0</v>
      </c>
      <c r="H26" s="53"/>
      <c r="I26" s="103"/>
      <c r="J26" s="101">
        <f t="shared" si="1"/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ht="38.25" x14ac:dyDescent="0.2">
      <c r="A27" s="60">
        <v>14</v>
      </c>
      <c r="B27" s="19" t="s">
        <v>83</v>
      </c>
      <c r="C27" s="98" t="s">
        <v>44</v>
      </c>
      <c r="D27" s="97">
        <v>36.1</v>
      </c>
      <c r="E27" s="110"/>
      <c r="F27" s="53"/>
      <c r="G27" s="103">
        <f t="shared" si="7"/>
        <v>0</v>
      </c>
      <c r="H27" s="53"/>
      <c r="I27" s="103"/>
      <c r="J27" s="101">
        <f t="shared" si="1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ht="51" x14ac:dyDescent="0.2">
      <c r="A28" s="60">
        <v>15</v>
      </c>
      <c r="B28" s="19" t="s">
        <v>59</v>
      </c>
      <c r="C28" s="98" t="s">
        <v>54</v>
      </c>
      <c r="D28" s="97">
        <v>11</v>
      </c>
      <c r="E28" s="110"/>
      <c r="F28" s="53"/>
      <c r="G28" s="103">
        <f t="shared" si="7"/>
        <v>0</v>
      </c>
      <c r="H28" s="53"/>
      <c r="I28" s="103"/>
      <c r="J28" s="101">
        <f t="shared" si="1"/>
        <v>0</v>
      </c>
      <c r="K28" s="10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</row>
    <row r="29" spans="1:15" ht="51" x14ac:dyDescent="0.2">
      <c r="A29" s="60">
        <v>16</v>
      </c>
      <c r="B29" s="19" t="s">
        <v>78</v>
      </c>
      <c r="C29" s="98" t="s">
        <v>54</v>
      </c>
      <c r="D29" s="97">
        <v>8</v>
      </c>
      <c r="E29" s="110"/>
      <c r="F29" s="53"/>
      <c r="G29" s="103">
        <f t="shared" si="7"/>
        <v>0</v>
      </c>
      <c r="H29" s="53"/>
      <c r="I29" s="103"/>
      <c r="J29" s="101">
        <f t="shared" si="1"/>
        <v>0</v>
      </c>
      <c r="K29" s="10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</row>
    <row r="30" spans="1:15" ht="51" x14ac:dyDescent="0.2">
      <c r="A30" s="60">
        <v>17</v>
      </c>
      <c r="B30" s="19" t="s">
        <v>79</v>
      </c>
      <c r="C30" s="98" t="s">
        <v>54</v>
      </c>
      <c r="D30" s="97">
        <v>7</v>
      </c>
      <c r="E30" s="110"/>
      <c r="F30" s="53"/>
      <c r="G30" s="103">
        <f t="shared" si="7"/>
        <v>0</v>
      </c>
      <c r="H30" s="53"/>
      <c r="I30" s="103"/>
      <c r="J30" s="101">
        <f t="shared" si="1"/>
        <v>0</v>
      </c>
      <c r="K30" s="103">
        <f t="shared" si="2"/>
        <v>0</v>
      </c>
      <c r="L30" s="53">
        <f t="shared" si="3"/>
        <v>0</v>
      </c>
      <c r="M30" s="53">
        <f t="shared" si="4"/>
        <v>0</v>
      </c>
      <c r="N30" s="53">
        <f t="shared" si="5"/>
        <v>0</v>
      </c>
      <c r="O30" s="53">
        <f t="shared" si="6"/>
        <v>0</v>
      </c>
    </row>
    <row r="31" spans="1:15" ht="51" x14ac:dyDescent="0.2">
      <c r="A31" s="60">
        <v>18</v>
      </c>
      <c r="B31" s="19" t="s">
        <v>85</v>
      </c>
      <c r="C31" s="98" t="s">
        <v>54</v>
      </c>
      <c r="D31" s="97">
        <v>1</v>
      </c>
      <c r="E31" s="110"/>
      <c r="F31" s="100"/>
      <c r="G31" s="103">
        <f t="shared" si="7"/>
        <v>0</v>
      </c>
      <c r="H31" s="53"/>
      <c r="I31" s="103"/>
      <c r="J31" s="101">
        <f t="shared" si="1"/>
        <v>0</v>
      </c>
      <c r="K31" s="103">
        <f t="shared" si="2"/>
        <v>0</v>
      </c>
      <c r="L31" s="53">
        <f t="shared" si="3"/>
        <v>0</v>
      </c>
      <c r="M31" s="53">
        <f t="shared" si="4"/>
        <v>0</v>
      </c>
      <c r="N31" s="53">
        <f t="shared" si="5"/>
        <v>0</v>
      </c>
      <c r="O31" s="53">
        <f t="shared" si="6"/>
        <v>0</v>
      </c>
    </row>
    <row r="32" spans="1:15" ht="51" x14ac:dyDescent="0.2">
      <c r="A32" s="60">
        <v>19</v>
      </c>
      <c r="B32" s="19" t="s">
        <v>86</v>
      </c>
      <c r="C32" s="98" t="s">
        <v>54</v>
      </c>
      <c r="D32" s="97">
        <v>3</v>
      </c>
      <c r="E32" s="110"/>
      <c r="F32" s="100"/>
      <c r="G32" s="103">
        <f t="shared" si="7"/>
        <v>0</v>
      </c>
      <c r="H32" s="53"/>
      <c r="I32" s="103"/>
      <c r="J32" s="101">
        <f t="shared" si="1"/>
        <v>0</v>
      </c>
      <c r="K32" s="103">
        <f t="shared" si="2"/>
        <v>0</v>
      </c>
      <c r="L32" s="53">
        <f t="shared" si="3"/>
        <v>0</v>
      </c>
      <c r="M32" s="53">
        <f t="shared" si="4"/>
        <v>0</v>
      </c>
      <c r="N32" s="53">
        <f t="shared" si="5"/>
        <v>0</v>
      </c>
      <c r="O32" s="53">
        <f t="shared" si="6"/>
        <v>0</v>
      </c>
    </row>
    <row r="33" spans="1:15" ht="38.25" x14ac:dyDescent="0.2">
      <c r="A33" s="60">
        <v>20</v>
      </c>
      <c r="B33" s="105" t="s">
        <v>97</v>
      </c>
      <c r="C33" s="62" t="s">
        <v>54</v>
      </c>
      <c r="D33" s="63">
        <v>1</v>
      </c>
      <c r="E33" s="120"/>
      <c r="F33" s="100"/>
      <c r="G33" s="103">
        <f t="shared" si="7"/>
        <v>0</v>
      </c>
      <c r="H33" s="53"/>
      <c r="I33" s="103"/>
      <c r="J33" s="101">
        <f t="shared" si="1"/>
        <v>0</v>
      </c>
      <c r="K33" s="103">
        <f t="shared" si="2"/>
        <v>0</v>
      </c>
      <c r="L33" s="53">
        <f t="shared" si="3"/>
        <v>0</v>
      </c>
      <c r="M33" s="53">
        <f t="shared" si="4"/>
        <v>0</v>
      </c>
      <c r="N33" s="53">
        <f t="shared" si="5"/>
        <v>0</v>
      </c>
      <c r="O33" s="53">
        <f t="shared" si="6"/>
        <v>0</v>
      </c>
    </row>
    <row r="34" spans="1:15" ht="51" x14ac:dyDescent="0.2">
      <c r="A34" s="60">
        <v>21</v>
      </c>
      <c r="B34" s="105" t="s">
        <v>98</v>
      </c>
      <c r="C34" s="62" t="s">
        <v>54</v>
      </c>
      <c r="D34" s="63">
        <v>28</v>
      </c>
      <c r="E34" s="110"/>
      <c r="F34" s="53"/>
      <c r="G34" s="103">
        <f t="shared" si="7"/>
        <v>0</v>
      </c>
      <c r="H34" s="53"/>
      <c r="I34" s="103"/>
      <c r="J34" s="101">
        <f t="shared" si="1"/>
        <v>0</v>
      </c>
      <c r="K34" s="103">
        <f t="shared" si="2"/>
        <v>0</v>
      </c>
      <c r="L34" s="53">
        <f t="shared" si="3"/>
        <v>0</v>
      </c>
      <c r="M34" s="53">
        <f t="shared" si="4"/>
        <v>0</v>
      </c>
      <c r="N34" s="53">
        <f t="shared" si="5"/>
        <v>0</v>
      </c>
      <c r="O34" s="53">
        <f t="shared" si="6"/>
        <v>0</v>
      </c>
    </row>
    <row r="35" spans="1:15" ht="14.25" x14ac:dyDescent="0.2">
      <c r="A35" s="60">
        <v>22</v>
      </c>
      <c r="B35" s="19" t="s">
        <v>71</v>
      </c>
      <c r="C35" s="62" t="s">
        <v>51</v>
      </c>
      <c r="D35" s="63">
        <v>22</v>
      </c>
      <c r="E35" s="110"/>
      <c r="F35" s="53"/>
      <c r="G35" s="103">
        <f t="shared" si="7"/>
        <v>0</v>
      </c>
      <c r="H35" s="53"/>
      <c r="I35" s="103"/>
      <c r="J35" s="101">
        <f t="shared" si="1"/>
        <v>0</v>
      </c>
      <c r="K35" s="103">
        <f t="shared" ref="K35:K36" si="9">ROUND(D35*E35,2)</f>
        <v>0</v>
      </c>
      <c r="L35" s="53">
        <f t="shared" ref="L35:L36" si="10">ROUND(D35*G35,2)</f>
        <v>0</v>
      </c>
      <c r="M35" s="53">
        <f t="shared" ref="M35:M36" si="11">ROUND(D35*H35,2)</f>
        <v>0</v>
      </c>
      <c r="N35" s="53">
        <f t="shared" ref="N35:N36" si="12">ROUND(I35*D35,2)</f>
        <v>0</v>
      </c>
      <c r="O35" s="53">
        <f t="shared" ref="O35:O36" si="13">SUM(L35:N35)</f>
        <v>0</v>
      </c>
    </row>
    <row r="36" spans="1:15" ht="14.25" x14ac:dyDescent="0.2">
      <c r="A36" s="60">
        <v>23</v>
      </c>
      <c r="B36" s="19" t="s">
        <v>138</v>
      </c>
      <c r="C36" s="62" t="s">
        <v>51</v>
      </c>
      <c r="D36" s="63">
        <v>1</v>
      </c>
      <c r="E36" s="110"/>
      <c r="F36" s="53"/>
      <c r="G36" s="103">
        <f t="shared" ref="G36:G37" si="14">ROUND(E36*F36,2)</f>
        <v>0</v>
      </c>
      <c r="H36" s="53"/>
      <c r="I36" s="103"/>
      <c r="J36" s="101">
        <f t="shared" ref="J36:J37" si="15">SUM(G36:I36)</f>
        <v>0</v>
      </c>
      <c r="K36" s="103">
        <f t="shared" si="9"/>
        <v>0</v>
      </c>
      <c r="L36" s="53">
        <f t="shared" si="10"/>
        <v>0</v>
      </c>
      <c r="M36" s="53">
        <f t="shared" si="11"/>
        <v>0</v>
      </c>
      <c r="N36" s="53">
        <f t="shared" si="12"/>
        <v>0</v>
      </c>
      <c r="O36" s="53">
        <f t="shared" si="13"/>
        <v>0</v>
      </c>
    </row>
    <row r="37" spans="1:15" x14ac:dyDescent="0.2">
      <c r="A37" s="60">
        <v>24</v>
      </c>
      <c r="B37" s="105" t="s">
        <v>61</v>
      </c>
      <c r="C37" s="62" t="s">
        <v>51</v>
      </c>
      <c r="D37" s="63">
        <v>28</v>
      </c>
      <c r="E37" s="110"/>
      <c r="F37" s="53"/>
      <c r="G37" s="103">
        <f t="shared" si="14"/>
        <v>0</v>
      </c>
      <c r="H37" s="53"/>
      <c r="I37" s="103"/>
      <c r="J37" s="101">
        <f t="shared" si="15"/>
        <v>0</v>
      </c>
      <c r="K37" s="103">
        <f t="shared" si="2"/>
        <v>0</v>
      </c>
      <c r="L37" s="53">
        <f t="shared" si="3"/>
        <v>0</v>
      </c>
      <c r="M37" s="53">
        <f t="shared" si="4"/>
        <v>0</v>
      </c>
      <c r="N37" s="53">
        <f t="shared" si="5"/>
        <v>0</v>
      </c>
      <c r="O37" s="53">
        <f t="shared" si="6"/>
        <v>0</v>
      </c>
    </row>
    <row r="38" spans="1:15" x14ac:dyDescent="0.2">
      <c r="A38" s="60">
        <v>25</v>
      </c>
      <c r="B38" s="105" t="s">
        <v>99</v>
      </c>
      <c r="C38" s="62" t="s">
        <v>51</v>
      </c>
      <c r="D38" s="63">
        <v>1</v>
      </c>
      <c r="E38" s="110"/>
      <c r="F38" s="53"/>
      <c r="G38" s="103">
        <f t="shared" si="7"/>
        <v>0</v>
      </c>
      <c r="H38" s="53"/>
      <c r="I38" s="103"/>
      <c r="J38" s="101">
        <f t="shared" si="1"/>
        <v>0</v>
      </c>
      <c r="K38" s="103">
        <f t="shared" si="2"/>
        <v>0</v>
      </c>
      <c r="L38" s="53">
        <f t="shared" si="3"/>
        <v>0</v>
      </c>
      <c r="M38" s="53">
        <f t="shared" si="4"/>
        <v>0</v>
      </c>
      <c r="N38" s="53">
        <f t="shared" si="5"/>
        <v>0</v>
      </c>
      <c r="O38" s="53">
        <f t="shared" si="6"/>
        <v>0</v>
      </c>
    </row>
    <row r="39" spans="1:15" x14ac:dyDescent="0.2">
      <c r="A39" s="60">
        <v>26</v>
      </c>
      <c r="B39" s="105" t="s">
        <v>62</v>
      </c>
      <c r="C39" s="62" t="s">
        <v>51</v>
      </c>
      <c r="D39" s="63">
        <v>29</v>
      </c>
      <c r="E39" s="111"/>
      <c r="F39" s="53"/>
      <c r="G39" s="100">
        <f t="shared" si="7"/>
        <v>0</v>
      </c>
      <c r="H39" s="53"/>
      <c r="I39" s="103"/>
      <c r="J39" s="101">
        <f t="shared" si="1"/>
        <v>0</v>
      </c>
      <c r="K39" s="103">
        <f t="shared" si="2"/>
        <v>0</v>
      </c>
      <c r="L39" s="53">
        <f t="shared" si="3"/>
        <v>0</v>
      </c>
      <c r="M39" s="53">
        <f t="shared" si="4"/>
        <v>0</v>
      </c>
      <c r="N39" s="53">
        <f t="shared" si="5"/>
        <v>0</v>
      </c>
      <c r="O39" s="53">
        <f t="shared" si="6"/>
        <v>0</v>
      </c>
    </row>
    <row r="40" spans="1:15" x14ac:dyDescent="0.2">
      <c r="A40" s="60">
        <v>27</v>
      </c>
      <c r="B40" s="105" t="s">
        <v>63</v>
      </c>
      <c r="C40" s="62" t="s">
        <v>44</v>
      </c>
      <c r="D40" s="63">
        <v>610.4</v>
      </c>
      <c r="E40" s="110"/>
      <c r="F40" s="53"/>
      <c r="G40" s="103">
        <f t="shared" si="7"/>
        <v>0</v>
      </c>
      <c r="H40" s="53"/>
      <c r="I40" s="103"/>
      <c r="J40" s="101">
        <f t="shared" si="1"/>
        <v>0</v>
      </c>
      <c r="K40" s="103">
        <f t="shared" si="2"/>
        <v>0</v>
      </c>
      <c r="L40" s="53">
        <f t="shared" si="3"/>
        <v>0</v>
      </c>
      <c r="M40" s="53">
        <f t="shared" si="4"/>
        <v>0</v>
      </c>
      <c r="N40" s="53">
        <f t="shared" si="5"/>
        <v>0</v>
      </c>
      <c r="O40" s="53">
        <f t="shared" si="6"/>
        <v>0</v>
      </c>
    </row>
    <row r="41" spans="1:15" x14ac:dyDescent="0.2">
      <c r="A41" s="60">
        <v>28</v>
      </c>
      <c r="B41" s="105" t="s">
        <v>64</v>
      </c>
      <c r="C41" s="62" t="s">
        <v>44</v>
      </c>
      <c r="D41" s="63">
        <v>610.4</v>
      </c>
      <c r="E41" s="110"/>
      <c r="F41" s="53"/>
      <c r="G41" s="103">
        <f t="shared" si="7"/>
        <v>0</v>
      </c>
      <c r="H41" s="53"/>
      <c r="I41" s="103"/>
      <c r="J41" s="101">
        <f t="shared" si="1"/>
        <v>0</v>
      </c>
      <c r="K41" s="103">
        <f t="shared" si="2"/>
        <v>0</v>
      </c>
      <c r="L41" s="53">
        <f t="shared" si="3"/>
        <v>0</v>
      </c>
      <c r="M41" s="53">
        <f t="shared" si="4"/>
        <v>0</v>
      </c>
      <c r="N41" s="53">
        <f t="shared" si="5"/>
        <v>0</v>
      </c>
      <c r="O41" s="53">
        <f t="shared" si="6"/>
        <v>0</v>
      </c>
    </row>
    <row r="42" spans="1:15" x14ac:dyDescent="0.2">
      <c r="A42" s="60">
        <v>29</v>
      </c>
      <c r="B42" s="105" t="s">
        <v>65</v>
      </c>
      <c r="C42" s="62" t="s">
        <v>51</v>
      </c>
      <c r="D42" s="63">
        <v>31</v>
      </c>
      <c r="E42" s="110"/>
      <c r="F42" s="53"/>
      <c r="G42" s="103">
        <f t="shared" si="7"/>
        <v>0</v>
      </c>
      <c r="H42" s="53"/>
      <c r="I42" s="103"/>
      <c r="J42" s="101">
        <f t="shared" si="1"/>
        <v>0</v>
      </c>
      <c r="K42" s="103">
        <f t="shared" si="2"/>
        <v>0</v>
      </c>
      <c r="L42" s="53">
        <f t="shared" si="3"/>
        <v>0</v>
      </c>
      <c r="M42" s="53">
        <f t="shared" si="4"/>
        <v>0</v>
      </c>
      <c r="N42" s="53">
        <f t="shared" si="5"/>
        <v>0</v>
      </c>
      <c r="O42" s="53">
        <f t="shared" si="6"/>
        <v>0</v>
      </c>
    </row>
    <row r="43" spans="1:15" ht="38.25" x14ac:dyDescent="0.2">
      <c r="A43" s="60">
        <v>30</v>
      </c>
      <c r="B43" s="105" t="s">
        <v>66</v>
      </c>
      <c r="C43" s="62" t="s">
        <v>67</v>
      </c>
      <c r="D43" s="63">
        <v>72</v>
      </c>
      <c r="E43" s="112"/>
      <c r="F43" s="53"/>
      <c r="G43" s="103">
        <f t="shared" si="7"/>
        <v>0</v>
      </c>
      <c r="H43" s="53"/>
      <c r="I43" s="103"/>
      <c r="J43" s="101">
        <f t="shared" si="1"/>
        <v>0</v>
      </c>
      <c r="K43" s="103">
        <f t="shared" si="2"/>
        <v>0</v>
      </c>
      <c r="L43" s="53">
        <f t="shared" si="3"/>
        <v>0</v>
      </c>
      <c r="M43" s="53">
        <f t="shared" si="4"/>
        <v>0</v>
      </c>
      <c r="N43" s="53">
        <f t="shared" si="5"/>
        <v>0</v>
      </c>
      <c r="O43" s="53">
        <f t="shared" si="6"/>
        <v>0</v>
      </c>
    </row>
    <row r="44" spans="1:15" ht="51" x14ac:dyDescent="0.2">
      <c r="A44" s="60">
        <v>31</v>
      </c>
      <c r="B44" s="105" t="s">
        <v>68</v>
      </c>
      <c r="C44" s="62" t="s">
        <v>67</v>
      </c>
      <c r="D44" s="63">
        <v>36</v>
      </c>
      <c r="E44" s="112"/>
      <c r="F44" s="53"/>
      <c r="G44" s="103">
        <f t="shared" si="7"/>
        <v>0</v>
      </c>
      <c r="H44" s="53"/>
      <c r="I44" s="103"/>
      <c r="J44" s="101">
        <f t="shared" si="1"/>
        <v>0</v>
      </c>
      <c r="K44" s="103">
        <f t="shared" si="2"/>
        <v>0</v>
      </c>
      <c r="L44" s="53">
        <f t="shared" si="3"/>
        <v>0</v>
      </c>
      <c r="M44" s="53">
        <f t="shared" si="4"/>
        <v>0</v>
      </c>
      <c r="N44" s="53">
        <f t="shared" si="5"/>
        <v>0</v>
      </c>
      <c r="O44" s="53">
        <f t="shared" si="6"/>
        <v>0</v>
      </c>
    </row>
    <row r="45" spans="1:15" x14ac:dyDescent="0.2">
      <c r="A45" s="190"/>
      <c r="B45" s="191"/>
      <c r="C45" s="187"/>
      <c r="D45" s="192"/>
      <c r="E45" s="188"/>
      <c r="F45" s="131"/>
      <c r="G45" s="189"/>
      <c r="H45" s="131"/>
      <c r="I45" s="189"/>
      <c r="J45" s="193"/>
      <c r="K45" s="189"/>
      <c r="L45" s="131"/>
      <c r="M45" s="131"/>
      <c r="N45" s="131"/>
      <c r="O45" s="131"/>
    </row>
    <row r="46" spans="1:15" x14ac:dyDescent="0.2">
      <c r="J46" s="14" t="s">
        <v>39</v>
      </c>
      <c r="K46" s="185">
        <f>SUM(K10:K44)</f>
        <v>0</v>
      </c>
      <c r="L46" s="185">
        <f>SUM(L10:L44)</f>
        <v>0</v>
      </c>
      <c r="M46" s="185">
        <f>SUM(M10:M44)</f>
        <v>0</v>
      </c>
      <c r="N46" s="185">
        <f>SUM(N10:N44)</f>
        <v>0</v>
      </c>
      <c r="O46" s="186">
        <f>SUM(O10:O44)</f>
        <v>0</v>
      </c>
    </row>
    <row r="47" spans="1:15" x14ac:dyDescent="0.2">
      <c r="J47" s="14"/>
      <c r="K47" s="55"/>
      <c r="L47" s="55"/>
      <c r="M47" s="55"/>
      <c r="N47" s="55"/>
      <c r="O47" s="56"/>
    </row>
    <row r="48" spans="1:15" x14ac:dyDescent="0.2">
      <c r="B48" s="43" t="s">
        <v>20</v>
      </c>
      <c r="E48" s="44"/>
    </row>
  </sheetData>
  <mergeCells count="7">
    <mergeCell ref="C2:O2"/>
    <mergeCell ref="K7:O7"/>
    <mergeCell ref="A7:A8"/>
    <mergeCell ref="B7:B8"/>
    <mergeCell ref="C7:C8"/>
    <mergeCell ref="D7:D8"/>
    <mergeCell ref="E7:J7"/>
  </mergeCells>
  <phoneticPr fontId="15" type="noConversion"/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K.1.8
&amp;"Arial,Bold"&amp;UGaismas iela (K1 no Ga-K1-1 līdz Ga-Spdz-2 un no Ga-K1-14 līdz KSS-2(neieskaitot))</oddHeader>
    <oddFooter>&amp;C&amp;8&amp;P</oddFooter>
  </headerFooter>
  <rowBreaks count="1" manualBreakCount="1">
    <brk id="18" max="1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1"/>
  <sheetViews>
    <sheetView view="pageBreakPreview" topLeftCell="A28" zoomScaleNormal="100" zoomScaleSheetLayoutView="100" workbookViewId="0">
      <selection activeCell="F44" sqref="F44"/>
    </sheetView>
  </sheetViews>
  <sheetFormatPr defaultRowHeight="12.75" x14ac:dyDescent="0.2"/>
  <cols>
    <col min="1" max="1" width="5.7109375" style="3" customWidth="1"/>
    <col min="2" max="2" width="47.5703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O39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43</v>
      </c>
      <c r="C11" s="62" t="s">
        <v>44</v>
      </c>
      <c r="D11" s="63">
        <v>211.3</v>
      </c>
      <c r="E11" s="110"/>
      <c r="F11" s="53"/>
      <c r="G11" s="103"/>
      <c r="H11" s="53"/>
      <c r="I11" s="103"/>
      <c r="J11" s="101">
        <f t="shared" ref="J11:J37" si="0">SUM(G11:I11)</f>
        <v>0</v>
      </c>
      <c r="K11" s="103">
        <f t="shared" ref="K11:K37" si="1">ROUND(D11*E11,2)</f>
        <v>0</v>
      </c>
      <c r="L11" s="53">
        <f t="shared" ref="L11:L37" si="2">ROUND(D11*G11,2)</f>
        <v>0</v>
      </c>
      <c r="M11" s="53">
        <f t="shared" ref="M11:M37" si="3">ROUND(D11*H11,2)</f>
        <v>0</v>
      </c>
      <c r="N11" s="53">
        <f t="shared" ref="N11:N37" si="4">ROUND(I11*D11,2)</f>
        <v>0</v>
      </c>
      <c r="O11" s="53">
        <f t="shared" ref="O11:O37" si="5">SUM(L11:N11)</f>
        <v>0</v>
      </c>
    </row>
    <row r="12" spans="1:16" ht="38.25" x14ac:dyDescent="0.2">
      <c r="A12" s="60">
        <v>2</v>
      </c>
      <c r="B12" s="19" t="s">
        <v>45</v>
      </c>
      <c r="C12" s="62" t="s">
        <v>73</v>
      </c>
      <c r="D12" s="97">
        <v>446.6</v>
      </c>
      <c r="E12" s="110"/>
      <c r="F12" s="53"/>
      <c r="G12" s="103"/>
      <c r="H12" s="53"/>
      <c r="I12" s="103"/>
      <c r="J12" s="101">
        <f t="shared" si="0"/>
        <v>0</v>
      </c>
      <c r="K12" s="103">
        <f t="shared" si="1"/>
        <v>0</v>
      </c>
      <c r="L12" s="53">
        <f t="shared" si="2"/>
        <v>0</v>
      </c>
      <c r="M12" s="53">
        <f t="shared" si="3"/>
        <v>0</v>
      </c>
      <c r="N12" s="53">
        <f t="shared" si="4"/>
        <v>0</v>
      </c>
      <c r="O12" s="53">
        <f t="shared" si="5"/>
        <v>0</v>
      </c>
    </row>
    <row r="13" spans="1:16" ht="38.25" x14ac:dyDescent="0.2">
      <c r="A13" s="60">
        <v>3</v>
      </c>
      <c r="B13" s="19" t="s">
        <v>46</v>
      </c>
      <c r="C13" s="62" t="s">
        <v>73</v>
      </c>
      <c r="D13" s="97">
        <v>18.3</v>
      </c>
      <c r="E13" s="110"/>
      <c r="F13" s="53"/>
      <c r="G13" s="103"/>
      <c r="H13" s="53"/>
      <c r="I13" s="103"/>
      <c r="J13" s="101">
        <f t="shared" si="0"/>
        <v>0</v>
      </c>
      <c r="K13" s="103">
        <f t="shared" si="1"/>
        <v>0</v>
      </c>
      <c r="L13" s="53">
        <f t="shared" si="2"/>
        <v>0</v>
      </c>
      <c r="M13" s="53">
        <f t="shared" si="3"/>
        <v>0</v>
      </c>
      <c r="N13" s="53">
        <f t="shared" si="4"/>
        <v>0</v>
      </c>
      <c r="O13" s="53">
        <f t="shared" si="5"/>
        <v>0</v>
      </c>
    </row>
    <row r="14" spans="1:16" ht="51" x14ac:dyDescent="0.2">
      <c r="A14" s="60">
        <v>4</v>
      </c>
      <c r="B14" s="19" t="s">
        <v>47</v>
      </c>
      <c r="C14" s="62" t="s">
        <v>44</v>
      </c>
      <c r="D14" s="97">
        <v>211.3</v>
      </c>
      <c r="E14" s="110"/>
      <c r="F14" s="53"/>
      <c r="G14" s="103"/>
      <c r="H14" s="53"/>
      <c r="I14" s="103"/>
      <c r="J14" s="101">
        <f t="shared" si="0"/>
        <v>0</v>
      </c>
      <c r="K14" s="103">
        <f t="shared" si="1"/>
        <v>0</v>
      </c>
      <c r="L14" s="53">
        <f t="shared" si="2"/>
        <v>0</v>
      </c>
      <c r="M14" s="53">
        <f t="shared" si="3"/>
        <v>0</v>
      </c>
      <c r="N14" s="53">
        <f t="shared" si="4"/>
        <v>0</v>
      </c>
      <c r="O14" s="53">
        <f t="shared" si="5"/>
        <v>0</v>
      </c>
    </row>
    <row r="15" spans="1:16" ht="27.75" customHeight="1" x14ac:dyDescent="0.2">
      <c r="A15" s="60">
        <v>5</v>
      </c>
      <c r="B15" s="19" t="s">
        <v>48</v>
      </c>
      <c r="C15" s="62" t="s">
        <v>74</v>
      </c>
      <c r="D15" s="97">
        <v>31.7</v>
      </c>
      <c r="E15" s="110"/>
      <c r="F15" s="53"/>
      <c r="G15" s="103"/>
      <c r="H15" s="53"/>
      <c r="I15" s="103"/>
      <c r="J15" s="101">
        <f t="shared" si="0"/>
        <v>0</v>
      </c>
      <c r="K15" s="103">
        <f t="shared" si="1"/>
        <v>0</v>
      </c>
      <c r="L15" s="53">
        <f t="shared" si="2"/>
        <v>0</v>
      </c>
      <c r="M15" s="53">
        <f t="shared" si="3"/>
        <v>0</v>
      </c>
      <c r="N15" s="53">
        <f t="shared" si="4"/>
        <v>0</v>
      </c>
      <c r="O15" s="53">
        <f t="shared" si="5"/>
        <v>0</v>
      </c>
    </row>
    <row r="16" spans="1:16" ht="29.25" customHeight="1" x14ac:dyDescent="0.2">
      <c r="A16" s="60">
        <v>6</v>
      </c>
      <c r="B16" s="19" t="s">
        <v>49</v>
      </c>
      <c r="C16" s="62" t="s">
        <v>74</v>
      </c>
      <c r="D16" s="97">
        <v>78.2</v>
      </c>
      <c r="E16" s="110"/>
      <c r="F16" s="53"/>
      <c r="G16" s="103"/>
      <c r="H16" s="53"/>
      <c r="I16" s="103"/>
      <c r="J16" s="101">
        <f t="shared" si="0"/>
        <v>0</v>
      </c>
      <c r="K16" s="103">
        <f t="shared" si="1"/>
        <v>0</v>
      </c>
      <c r="L16" s="53">
        <f t="shared" si="2"/>
        <v>0</v>
      </c>
      <c r="M16" s="53">
        <f t="shared" si="3"/>
        <v>0</v>
      </c>
      <c r="N16" s="53">
        <f t="shared" si="4"/>
        <v>0</v>
      </c>
      <c r="O16" s="53">
        <f t="shared" si="5"/>
        <v>0</v>
      </c>
    </row>
    <row r="17" spans="1:15" x14ac:dyDescent="0.2">
      <c r="A17" s="60"/>
      <c r="B17" s="107" t="s">
        <v>52</v>
      </c>
      <c r="C17" s="62"/>
      <c r="D17" s="97"/>
      <c r="E17" s="110"/>
      <c r="F17" s="53"/>
      <c r="G17" s="103"/>
      <c r="H17" s="53"/>
      <c r="I17" s="103"/>
      <c r="J17" s="101"/>
      <c r="K17" s="103"/>
      <c r="L17" s="53"/>
      <c r="M17" s="53"/>
      <c r="N17" s="53"/>
      <c r="O17" s="53"/>
    </row>
    <row r="18" spans="1:15" ht="102" x14ac:dyDescent="0.2">
      <c r="A18" s="60">
        <v>7</v>
      </c>
      <c r="B18" s="19" t="s">
        <v>144</v>
      </c>
      <c r="C18" s="98" t="s">
        <v>54</v>
      </c>
      <c r="D18" s="97">
        <v>7</v>
      </c>
      <c r="E18" s="110"/>
      <c r="F18" s="53"/>
      <c r="G18" s="103"/>
      <c r="H18" s="53"/>
      <c r="I18" s="103"/>
      <c r="J18" s="101">
        <f t="shared" si="0"/>
        <v>0</v>
      </c>
      <c r="K18" s="103">
        <f t="shared" si="1"/>
        <v>0</v>
      </c>
      <c r="L18" s="53">
        <f t="shared" si="2"/>
        <v>0</v>
      </c>
      <c r="M18" s="53">
        <f t="shared" si="3"/>
        <v>0</v>
      </c>
      <c r="N18" s="53">
        <f t="shared" si="4"/>
        <v>0</v>
      </c>
      <c r="O18" s="53">
        <f t="shared" si="5"/>
        <v>0</v>
      </c>
    </row>
    <row r="19" spans="1:15" ht="51" x14ac:dyDescent="0.2">
      <c r="A19" s="60">
        <v>8</v>
      </c>
      <c r="B19" s="19" t="s">
        <v>145</v>
      </c>
      <c r="C19" s="98" t="s">
        <v>44</v>
      </c>
      <c r="D19" s="97">
        <v>15.5</v>
      </c>
      <c r="E19" s="110"/>
      <c r="F19" s="53"/>
      <c r="G19" s="103"/>
      <c r="H19" s="53"/>
      <c r="I19" s="103"/>
      <c r="J19" s="101">
        <f t="shared" ref="J19:J20" si="6">SUM(G19:I19)</f>
        <v>0</v>
      </c>
      <c r="K19" s="103">
        <f t="shared" ref="K19:K20" si="7">ROUND(D19*E19,2)</f>
        <v>0</v>
      </c>
      <c r="L19" s="53">
        <f t="shared" ref="L19:L20" si="8">ROUND(D19*G19,2)</f>
        <v>0</v>
      </c>
      <c r="M19" s="53">
        <f t="shared" ref="M19:M20" si="9">ROUND(D19*H19,2)</f>
        <v>0</v>
      </c>
      <c r="N19" s="53">
        <f t="shared" ref="N19:N20" si="10">ROUND(I19*D19,2)</f>
        <v>0</v>
      </c>
      <c r="O19" s="53">
        <f t="shared" ref="O19:O20" si="11">SUM(L19:N19)</f>
        <v>0</v>
      </c>
    </row>
    <row r="20" spans="1:15" ht="25.5" x14ac:dyDescent="0.2">
      <c r="A20" s="60">
        <v>9</v>
      </c>
      <c r="B20" s="19" t="s">
        <v>141</v>
      </c>
      <c r="C20" s="62" t="s">
        <v>74</v>
      </c>
      <c r="D20" s="97">
        <v>31</v>
      </c>
      <c r="E20" s="110"/>
      <c r="F20" s="53"/>
      <c r="G20" s="103"/>
      <c r="H20" s="53"/>
      <c r="I20" s="103"/>
      <c r="J20" s="101">
        <f t="shared" si="6"/>
        <v>0</v>
      </c>
      <c r="K20" s="103">
        <f t="shared" si="7"/>
        <v>0</v>
      </c>
      <c r="L20" s="53">
        <f t="shared" si="8"/>
        <v>0</v>
      </c>
      <c r="M20" s="53">
        <f t="shared" si="9"/>
        <v>0</v>
      </c>
      <c r="N20" s="53">
        <f t="shared" si="10"/>
        <v>0</v>
      </c>
      <c r="O20" s="53">
        <f t="shared" si="11"/>
        <v>0</v>
      </c>
    </row>
    <row r="21" spans="1:15" x14ac:dyDescent="0.2">
      <c r="A21" s="121"/>
      <c r="B21" s="122" t="s">
        <v>55</v>
      </c>
      <c r="C21" s="123"/>
      <c r="D21" s="124"/>
      <c r="E21" s="110"/>
      <c r="F21" s="53"/>
      <c r="G21" s="103"/>
      <c r="H21" s="53"/>
      <c r="I21" s="103"/>
      <c r="J21" s="101"/>
      <c r="K21" s="103"/>
      <c r="L21" s="53"/>
      <c r="M21" s="53"/>
      <c r="N21" s="53"/>
      <c r="O21" s="53"/>
    </row>
    <row r="22" spans="1:15" ht="102" x14ac:dyDescent="0.2">
      <c r="A22" s="116">
        <v>10</v>
      </c>
      <c r="B22" s="117" t="s">
        <v>53</v>
      </c>
      <c r="C22" s="118" t="s">
        <v>54</v>
      </c>
      <c r="D22" s="119">
        <v>2</v>
      </c>
      <c r="E22" s="110"/>
      <c r="F22" s="53"/>
      <c r="G22" s="103"/>
      <c r="H22" s="53"/>
      <c r="I22" s="103"/>
      <c r="J22" s="101">
        <f t="shared" si="0"/>
        <v>0</v>
      </c>
      <c r="K22" s="103">
        <f t="shared" si="1"/>
        <v>0</v>
      </c>
      <c r="L22" s="53">
        <f t="shared" si="2"/>
        <v>0</v>
      </c>
      <c r="M22" s="53">
        <f t="shared" si="3"/>
        <v>0</v>
      </c>
      <c r="N22" s="53">
        <f t="shared" si="4"/>
        <v>0</v>
      </c>
      <c r="O22" s="53">
        <f t="shared" si="5"/>
        <v>0</v>
      </c>
    </row>
    <row r="23" spans="1:15" x14ac:dyDescent="0.2">
      <c r="A23" s="60"/>
      <c r="B23" s="108" t="s">
        <v>56</v>
      </c>
      <c r="C23" s="62"/>
      <c r="D23" s="63"/>
      <c r="E23" s="110"/>
      <c r="F23" s="53"/>
      <c r="G23" s="103"/>
      <c r="H23" s="53"/>
      <c r="I23" s="103"/>
      <c r="J23" s="101"/>
      <c r="K23" s="103"/>
      <c r="L23" s="53"/>
      <c r="M23" s="53"/>
      <c r="N23" s="53"/>
      <c r="O23" s="53"/>
    </row>
    <row r="24" spans="1:15" ht="38.25" x14ac:dyDescent="0.2">
      <c r="A24" s="60">
        <v>11</v>
      </c>
      <c r="B24" s="19" t="s">
        <v>57</v>
      </c>
      <c r="C24" s="98" t="s">
        <v>44</v>
      </c>
      <c r="D24" s="97">
        <v>203</v>
      </c>
      <c r="E24" s="110"/>
      <c r="F24" s="53"/>
      <c r="G24" s="103"/>
      <c r="H24" s="53"/>
      <c r="I24" s="103"/>
      <c r="J24" s="101">
        <f t="shared" si="0"/>
        <v>0</v>
      </c>
      <c r="K24" s="103">
        <f t="shared" si="1"/>
        <v>0</v>
      </c>
      <c r="L24" s="53">
        <f t="shared" si="2"/>
        <v>0</v>
      </c>
      <c r="M24" s="53">
        <f t="shared" si="3"/>
        <v>0</v>
      </c>
      <c r="N24" s="53">
        <f t="shared" si="4"/>
        <v>0</v>
      </c>
      <c r="O24" s="53">
        <f t="shared" si="5"/>
        <v>0</v>
      </c>
    </row>
    <row r="25" spans="1:15" ht="38.25" x14ac:dyDescent="0.2">
      <c r="A25" s="60">
        <v>12</v>
      </c>
      <c r="B25" s="19" t="s">
        <v>58</v>
      </c>
      <c r="C25" s="62" t="s">
        <v>44</v>
      </c>
      <c r="D25" s="97">
        <v>8.3000000000000007</v>
      </c>
      <c r="E25" s="110"/>
      <c r="F25" s="53"/>
      <c r="G25" s="103"/>
      <c r="H25" s="53"/>
      <c r="I25" s="103"/>
      <c r="J25" s="101">
        <f t="shared" si="0"/>
        <v>0</v>
      </c>
      <c r="K25" s="103">
        <f t="shared" si="1"/>
        <v>0</v>
      </c>
      <c r="L25" s="53">
        <f t="shared" si="2"/>
        <v>0</v>
      </c>
      <c r="M25" s="53">
        <f t="shared" si="3"/>
        <v>0</v>
      </c>
      <c r="N25" s="53">
        <f t="shared" si="4"/>
        <v>0</v>
      </c>
      <c r="O25" s="53">
        <f t="shared" si="5"/>
        <v>0</v>
      </c>
    </row>
    <row r="26" spans="1:15" s="83" customFormat="1" ht="51" x14ac:dyDescent="0.2">
      <c r="A26" s="60">
        <v>13</v>
      </c>
      <c r="B26" s="105" t="s">
        <v>59</v>
      </c>
      <c r="C26" s="62" t="s">
        <v>54</v>
      </c>
      <c r="D26" s="63">
        <v>11</v>
      </c>
      <c r="E26" s="110"/>
      <c r="F26" s="53"/>
      <c r="G26" s="103"/>
      <c r="H26" s="53"/>
      <c r="I26" s="103"/>
      <c r="J26" s="101">
        <f t="shared" si="0"/>
        <v>0</v>
      </c>
      <c r="K26" s="103">
        <f t="shared" si="1"/>
        <v>0</v>
      </c>
      <c r="L26" s="53">
        <f t="shared" si="2"/>
        <v>0</v>
      </c>
      <c r="M26" s="53">
        <f t="shared" si="3"/>
        <v>0</v>
      </c>
      <c r="N26" s="53">
        <f t="shared" si="4"/>
        <v>0</v>
      </c>
      <c r="O26" s="53">
        <f t="shared" si="5"/>
        <v>0</v>
      </c>
    </row>
    <row r="27" spans="1:15" ht="51" x14ac:dyDescent="0.2">
      <c r="A27" s="60">
        <v>14</v>
      </c>
      <c r="B27" s="19" t="s">
        <v>146</v>
      </c>
      <c r="C27" s="98" t="s">
        <v>54</v>
      </c>
      <c r="D27" s="97">
        <v>1</v>
      </c>
      <c r="E27" s="100"/>
      <c r="F27" s="103"/>
      <c r="G27" s="53"/>
      <c r="H27" s="103"/>
      <c r="I27" s="53"/>
      <c r="J27" s="101">
        <f t="shared" si="0"/>
        <v>0</v>
      </c>
      <c r="K27" s="103">
        <f t="shared" si="1"/>
        <v>0</v>
      </c>
      <c r="L27" s="53">
        <f t="shared" si="2"/>
        <v>0</v>
      </c>
      <c r="M27" s="53">
        <f t="shared" si="3"/>
        <v>0</v>
      </c>
      <c r="N27" s="53">
        <f t="shared" si="4"/>
        <v>0</v>
      </c>
      <c r="O27" s="53">
        <f t="shared" si="5"/>
        <v>0</v>
      </c>
    </row>
    <row r="28" spans="1:15" ht="38.25" x14ac:dyDescent="0.2">
      <c r="A28" s="60">
        <v>15</v>
      </c>
      <c r="B28" s="19" t="s">
        <v>147</v>
      </c>
      <c r="C28" s="98" t="s">
        <v>54</v>
      </c>
      <c r="D28" s="97">
        <v>1</v>
      </c>
      <c r="E28" s="120"/>
      <c r="F28" s="100"/>
      <c r="G28" s="103"/>
      <c r="H28" s="53"/>
      <c r="I28" s="103"/>
      <c r="J28" s="101">
        <f t="shared" si="0"/>
        <v>0</v>
      </c>
      <c r="K28" s="103">
        <f t="shared" si="1"/>
        <v>0</v>
      </c>
      <c r="L28" s="53">
        <f t="shared" si="2"/>
        <v>0</v>
      </c>
      <c r="M28" s="53">
        <f t="shared" si="3"/>
        <v>0</v>
      </c>
      <c r="N28" s="53">
        <f t="shared" si="4"/>
        <v>0</v>
      </c>
      <c r="O28" s="53">
        <f t="shared" si="5"/>
        <v>0</v>
      </c>
    </row>
    <row r="29" spans="1:15" ht="38.25" x14ac:dyDescent="0.2">
      <c r="A29" s="60">
        <v>16</v>
      </c>
      <c r="B29" s="19" t="s">
        <v>148</v>
      </c>
      <c r="C29" s="98" t="s">
        <v>54</v>
      </c>
      <c r="D29" s="97">
        <v>9</v>
      </c>
      <c r="E29" s="110"/>
      <c r="F29" s="53"/>
      <c r="G29" s="103"/>
      <c r="H29" s="53"/>
      <c r="I29" s="103"/>
      <c r="J29" s="101">
        <f t="shared" si="0"/>
        <v>0</v>
      </c>
      <c r="K29" s="103">
        <f t="shared" si="1"/>
        <v>0</v>
      </c>
      <c r="L29" s="53">
        <f t="shared" si="2"/>
        <v>0</v>
      </c>
      <c r="M29" s="53">
        <f t="shared" si="3"/>
        <v>0</v>
      </c>
      <c r="N29" s="53">
        <f t="shared" si="4"/>
        <v>0</v>
      </c>
      <c r="O29" s="53">
        <f t="shared" si="5"/>
        <v>0</v>
      </c>
    </row>
    <row r="30" spans="1:15" ht="14.25" x14ac:dyDescent="0.2">
      <c r="A30" s="60">
        <v>17</v>
      </c>
      <c r="B30" s="19" t="s">
        <v>71</v>
      </c>
      <c r="C30" s="62" t="s">
        <v>51</v>
      </c>
      <c r="D30" s="63">
        <v>9</v>
      </c>
      <c r="E30" s="110"/>
      <c r="F30" s="53"/>
      <c r="G30" s="103"/>
      <c r="H30" s="53"/>
      <c r="I30" s="103"/>
      <c r="J30" s="101">
        <f t="shared" si="0"/>
        <v>0</v>
      </c>
      <c r="K30" s="103">
        <f t="shared" si="1"/>
        <v>0</v>
      </c>
      <c r="L30" s="53">
        <f t="shared" si="2"/>
        <v>0</v>
      </c>
      <c r="M30" s="53">
        <f t="shared" si="3"/>
        <v>0</v>
      </c>
      <c r="N30" s="53">
        <f t="shared" si="4"/>
        <v>0</v>
      </c>
      <c r="O30" s="53">
        <f t="shared" si="5"/>
        <v>0</v>
      </c>
    </row>
    <row r="31" spans="1:15" x14ac:dyDescent="0.2">
      <c r="A31" s="60">
        <v>18</v>
      </c>
      <c r="B31" s="19" t="s">
        <v>61</v>
      </c>
      <c r="C31" s="98" t="s">
        <v>51</v>
      </c>
      <c r="D31" s="97">
        <v>9</v>
      </c>
      <c r="E31" s="110"/>
      <c r="F31" s="53"/>
      <c r="G31" s="103"/>
      <c r="H31" s="53"/>
      <c r="I31" s="103"/>
      <c r="J31" s="101">
        <f t="shared" si="0"/>
        <v>0</v>
      </c>
      <c r="K31" s="103">
        <f t="shared" si="1"/>
        <v>0</v>
      </c>
      <c r="L31" s="53">
        <f t="shared" si="2"/>
        <v>0</v>
      </c>
      <c r="M31" s="53">
        <f t="shared" si="3"/>
        <v>0</v>
      </c>
      <c r="N31" s="53">
        <f t="shared" si="4"/>
        <v>0</v>
      </c>
      <c r="O31" s="53">
        <f t="shared" si="5"/>
        <v>0</v>
      </c>
    </row>
    <row r="32" spans="1:15" x14ac:dyDescent="0.2">
      <c r="A32" s="60">
        <v>19</v>
      </c>
      <c r="B32" s="19" t="s">
        <v>62</v>
      </c>
      <c r="C32" s="98" t="s">
        <v>51</v>
      </c>
      <c r="D32" s="97">
        <v>9</v>
      </c>
      <c r="E32" s="111"/>
      <c r="F32" s="53"/>
      <c r="G32" s="100"/>
      <c r="H32" s="53"/>
      <c r="I32" s="103"/>
      <c r="J32" s="101">
        <f t="shared" si="0"/>
        <v>0</v>
      </c>
      <c r="K32" s="103">
        <f t="shared" si="1"/>
        <v>0</v>
      </c>
      <c r="L32" s="53">
        <f t="shared" si="2"/>
        <v>0</v>
      </c>
      <c r="M32" s="53">
        <f t="shared" si="3"/>
        <v>0</v>
      </c>
      <c r="N32" s="53">
        <f t="shared" si="4"/>
        <v>0</v>
      </c>
      <c r="O32" s="53">
        <f t="shared" si="5"/>
        <v>0</v>
      </c>
    </row>
    <row r="33" spans="1:15" x14ac:dyDescent="0.2">
      <c r="A33" s="60">
        <v>20</v>
      </c>
      <c r="B33" s="19" t="s">
        <v>63</v>
      </c>
      <c r="C33" s="98" t="s">
        <v>44</v>
      </c>
      <c r="D33" s="97">
        <v>211.3</v>
      </c>
      <c r="E33" s="110"/>
      <c r="F33" s="53"/>
      <c r="G33" s="103"/>
      <c r="H33" s="53"/>
      <c r="I33" s="103"/>
      <c r="J33" s="101">
        <f t="shared" si="0"/>
        <v>0</v>
      </c>
      <c r="K33" s="103">
        <f t="shared" si="1"/>
        <v>0</v>
      </c>
      <c r="L33" s="53">
        <f t="shared" si="2"/>
        <v>0</v>
      </c>
      <c r="M33" s="53">
        <f t="shared" si="3"/>
        <v>0</v>
      </c>
      <c r="N33" s="53">
        <f t="shared" si="4"/>
        <v>0</v>
      </c>
      <c r="O33" s="53">
        <f t="shared" si="5"/>
        <v>0</v>
      </c>
    </row>
    <row r="34" spans="1:15" x14ac:dyDescent="0.2">
      <c r="A34" s="60">
        <v>21</v>
      </c>
      <c r="B34" s="105" t="s">
        <v>64</v>
      </c>
      <c r="C34" s="62" t="s">
        <v>44</v>
      </c>
      <c r="D34" s="63">
        <v>211.3</v>
      </c>
      <c r="E34" s="110"/>
      <c r="F34" s="53"/>
      <c r="G34" s="103"/>
      <c r="H34" s="53"/>
      <c r="I34" s="103"/>
      <c r="J34" s="101">
        <f t="shared" si="0"/>
        <v>0</v>
      </c>
      <c r="K34" s="103">
        <f t="shared" si="1"/>
        <v>0</v>
      </c>
      <c r="L34" s="53">
        <f t="shared" si="2"/>
        <v>0</v>
      </c>
      <c r="M34" s="53">
        <f t="shared" si="3"/>
        <v>0</v>
      </c>
      <c r="N34" s="53">
        <f t="shared" si="4"/>
        <v>0</v>
      </c>
      <c r="O34" s="53">
        <f t="shared" si="5"/>
        <v>0</v>
      </c>
    </row>
    <row r="35" spans="1:15" x14ac:dyDescent="0.2">
      <c r="A35" s="60">
        <v>22</v>
      </c>
      <c r="B35" s="105" t="s">
        <v>65</v>
      </c>
      <c r="C35" s="62" t="s">
        <v>51</v>
      </c>
      <c r="D35" s="63">
        <v>13</v>
      </c>
      <c r="E35" s="110"/>
      <c r="F35" s="53"/>
      <c r="G35" s="103"/>
      <c r="H35" s="53"/>
      <c r="I35" s="103"/>
      <c r="J35" s="101">
        <f t="shared" si="0"/>
        <v>0</v>
      </c>
      <c r="K35" s="103">
        <f t="shared" si="1"/>
        <v>0</v>
      </c>
      <c r="L35" s="53">
        <f t="shared" si="2"/>
        <v>0</v>
      </c>
      <c r="M35" s="53">
        <f t="shared" si="3"/>
        <v>0</v>
      </c>
      <c r="N35" s="53">
        <f t="shared" si="4"/>
        <v>0</v>
      </c>
      <c r="O35" s="53">
        <f t="shared" si="5"/>
        <v>0</v>
      </c>
    </row>
    <row r="36" spans="1:15" ht="38.25" x14ac:dyDescent="0.2">
      <c r="A36" s="60">
        <v>23</v>
      </c>
      <c r="B36" s="105" t="s">
        <v>66</v>
      </c>
      <c r="C36" s="62" t="s">
        <v>67</v>
      </c>
      <c r="D36" s="63">
        <v>17</v>
      </c>
      <c r="E36" s="112"/>
      <c r="F36" s="53"/>
      <c r="G36" s="103"/>
      <c r="H36" s="53"/>
      <c r="I36" s="103"/>
      <c r="J36" s="101">
        <f t="shared" si="0"/>
        <v>0</v>
      </c>
      <c r="K36" s="103">
        <f t="shared" si="1"/>
        <v>0</v>
      </c>
      <c r="L36" s="53">
        <f t="shared" si="2"/>
        <v>0</v>
      </c>
      <c r="M36" s="53">
        <f t="shared" si="3"/>
        <v>0</v>
      </c>
      <c r="N36" s="53">
        <f t="shared" si="4"/>
        <v>0</v>
      </c>
      <c r="O36" s="53">
        <f t="shared" si="5"/>
        <v>0</v>
      </c>
    </row>
    <row r="37" spans="1:15" ht="51" x14ac:dyDescent="0.2">
      <c r="A37" s="60">
        <v>24</v>
      </c>
      <c r="B37" s="105" t="s">
        <v>68</v>
      </c>
      <c r="C37" s="62" t="s">
        <v>67</v>
      </c>
      <c r="D37" s="63">
        <v>8</v>
      </c>
      <c r="E37" s="112"/>
      <c r="F37" s="53"/>
      <c r="G37" s="103"/>
      <c r="H37" s="53"/>
      <c r="I37" s="103"/>
      <c r="J37" s="101">
        <f t="shared" si="0"/>
        <v>0</v>
      </c>
      <c r="K37" s="103">
        <f t="shared" si="1"/>
        <v>0</v>
      </c>
      <c r="L37" s="53">
        <f t="shared" si="2"/>
        <v>0</v>
      </c>
      <c r="M37" s="53">
        <f t="shared" si="3"/>
        <v>0</v>
      </c>
      <c r="N37" s="53">
        <f t="shared" si="4"/>
        <v>0</v>
      </c>
      <c r="O37" s="53">
        <f t="shared" si="5"/>
        <v>0</v>
      </c>
    </row>
    <row r="38" spans="1:15" s="34" customFormat="1" x14ac:dyDescent="0.2">
      <c r="A38" s="35"/>
      <c r="B38" s="20"/>
      <c r="C38" s="36"/>
      <c r="D38" s="35"/>
      <c r="E38" s="37"/>
      <c r="F38" s="38"/>
      <c r="G38" s="39"/>
      <c r="H38" s="39"/>
      <c r="I38" s="40"/>
      <c r="J38" s="39"/>
      <c r="K38" s="40"/>
      <c r="L38" s="39"/>
      <c r="M38" s="40"/>
      <c r="N38" s="39"/>
      <c r="O38" s="54"/>
    </row>
    <row r="39" spans="1:15" x14ac:dyDescent="0.2">
      <c r="J39" s="14" t="s">
        <v>39</v>
      </c>
      <c r="K39" s="41">
        <f>SUM(K10:K38)</f>
        <v>0</v>
      </c>
      <c r="L39" s="41">
        <f>SUM(L10:L38)</f>
        <v>0</v>
      </c>
      <c r="M39" s="41">
        <f>SUM(M10:M38)</f>
        <v>0</v>
      </c>
      <c r="N39" s="41">
        <f>SUM(N10:N38)</f>
        <v>0</v>
      </c>
      <c r="O39" s="42">
        <f>SUM(O10:O38)</f>
        <v>0</v>
      </c>
    </row>
    <row r="40" spans="1:15" x14ac:dyDescent="0.2">
      <c r="J40" s="14"/>
      <c r="K40" s="55"/>
      <c r="L40" s="55"/>
      <c r="M40" s="55"/>
      <c r="N40" s="55"/>
      <c r="O40" s="56"/>
    </row>
    <row r="41" spans="1:15" x14ac:dyDescent="0.2">
      <c r="B41" s="43" t="s">
        <v>20</v>
      </c>
      <c r="E41" s="44"/>
    </row>
  </sheetData>
  <mergeCells count="7">
    <mergeCell ref="C2:O2"/>
    <mergeCell ref="K7:O7"/>
    <mergeCell ref="A7:A8"/>
    <mergeCell ref="B7:B8"/>
    <mergeCell ref="C7:C8"/>
    <mergeCell ref="D7:D8"/>
    <mergeCell ref="E7:J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K.1.9
&amp;"Arial,Bold"&amp;UGaismas iela (K1 no Gai-K1-31 līdz Ga-Spdz-1)</oddHeader>
    <oddFooter>&amp;C&amp;8&amp;P</oddFooter>
  </headerFooter>
  <rowBreaks count="1" manualBreakCount="1">
    <brk id="16" max="1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7"/>
  <sheetViews>
    <sheetView view="pageBreakPreview" topLeftCell="A4" zoomScaleNormal="100" zoomScaleSheetLayoutView="100" workbookViewId="0">
      <selection activeCell="F11" sqref="F11"/>
    </sheetView>
  </sheetViews>
  <sheetFormatPr defaultRowHeight="12.75" x14ac:dyDescent="0.2"/>
  <cols>
    <col min="1" max="1" width="5.7109375" style="3" customWidth="1"/>
    <col min="2" max="2" width="45.140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7.7109375" style="5" customWidth="1"/>
    <col min="8" max="8" width="8.85546875" style="5" customWidth="1"/>
    <col min="9" max="9" width="6.28515625" style="5" customWidth="1"/>
    <col min="10" max="10" width="8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customHeight="1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O35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43</v>
      </c>
      <c r="C11" s="62" t="s">
        <v>44</v>
      </c>
      <c r="D11" s="63">
        <v>88.1</v>
      </c>
      <c r="E11" s="110"/>
      <c r="F11" s="53"/>
      <c r="G11" s="103">
        <f t="shared" ref="G11:G33" si="0">ROUND(E11*F11,2)</f>
        <v>0</v>
      </c>
      <c r="H11" s="53"/>
      <c r="I11" s="103"/>
      <c r="J11" s="101">
        <f t="shared" ref="J11:J33" si="1">SUM(G11:I11)</f>
        <v>0</v>
      </c>
      <c r="K11" s="103">
        <f t="shared" ref="K11:K33" si="2">ROUND(D11*E11,2)</f>
        <v>0</v>
      </c>
      <c r="L11" s="53">
        <f t="shared" ref="L11:L33" si="3">ROUND(D11*G11,2)</f>
        <v>0</v>
      </c>
      <c r="M11" s="53">
        <f t="shared" ref="M11:M33" si="4">ROUND(D11*H11,2)</f>
        <v>0</v>
      </c>
      <c r="N11" s="53">
        <f t="shared" ref="N11:N33" si="5">ROUND(I11*D11,2)</f>
        <v>0</v>
      </c>
      <c r="O11" s="53">
        <f t="shared" ref="O11:O33" si="6">SUM(L11:N11)</f>
        <v>0</v>
      </c>
    </row>
    <row r="12" spans="1:16" ht="38.25" x14ac:dyDescent="0.2">
      <c r="A12" s="60">
        <v>2</v>
      </c>
      <c r="B12" s="19" t="s">
        <v>45</v>
      </c>
      <c r="C12" s="62" t="s">
        <v>73</v>
      </c>
      <c r="D12" s="97">
        <v>193.8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51" x14ac:dyDescent="0.2">
      <c r="A13" s="60">
        <v>3</v>
      </c>
      <c r="B13" s="19" t="s">
        <v>47</v>
      </c>
      <c r="C13" s="62" t="s">
        <v>44</v>
      </c>
      <c r="D13" s="97">
        <v>88.1</v>
      </c>
      <c r="E13" s="110"/>
      <c r="F13" s="53"/>
      <c r="G13" s="103">
        <f t="shared" si="0"/>
        <v>0</v>
      </c>
      <c r="H13" s="53"/>
      <c r="I13" s="103"/>
      <c r="J13" s="101">
        <f t="shared" si="1"/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38.25" x14ac:dyDescent="0.2">
      <c r="A14" s="60">
        <v>4</v>
      </c>
      <c r="B14" s="19" t="s">
        <v>48</v>
      </c>
      <c r="C14" s="62" t="s">
        <v>74</v>
      </c>
      <c r="D14" s="97">
        <v>13.2</v>
      </c>
      <c r="E14" s="110"/>
      <c r="F14" s="53"/>
      <c r="G14" s="103">
        <f t="shared" si="0"/>
        <v>0</v>
      </c>
      <c r="H14" s="53"/>
      <c r="I14" s="103"/>
      <c r="J14" s="101">
        <f t="shared" si="1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25.5" x14ac:dyDescent="0.2">
      <c r="A15" s="60">
        <v>5</v>
      </c>
      <c r="B15" s="19" t="s">
        <v>49</v>
      </c>
      <c r="C15" s="62" t="s">
        <v>74</v>
      </c>
      <c r="D15" s="97">
        <v>32.6</v>
      </c>
      <c r="E15" s="110"/>
      <c r="F15" s="53"/>
      <c r="G15" s="103">
        <f t="shared" si="0"/>
        <v>0</v>
      </c>
      <c r="H15" s="53"/>
      <c r="I15" s="103"/>
      <c r="J15" s="101">
        <f t="shared" si="1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x14ac:dyDescent="0.2">
      <c r="A16" s="60">
        <v>6</v>
      </c>
      <c r="B16" s="19" t="s">
        <v>75</v>
      </c>
      <c r="C16" s="62" t="s">
        <v>44</v>
      </c>
      <c r="D16" s="97">
        <v>10</v>
      </c>
      <c r="E16" s="110"/>
      <c r="F16" s="53"/>
      <c r="G16" s="103">
        <f t="shared" si="0"/>
        <v>0</v>
      </c>
      <c r="H16" s="53"/>
      <c r="I16" s="103"/>
      <c r="J16" s="101">
        <f t="shared" si="1"/>
        <v>0</v>
      </c>
      <c r="K16" s="10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</row>
    <row r="17" spans="1:15" x14ac:dyDescent="0.2">
      <c r="A17" s="60"/>
      <c r="B17" s="107" t="s">
        <v>52</v>
      </c>
      <c r="C17" s="62"/>
      <c r="D17" s="97"/>
      <c r="E17" s="110"/>
      <c r="F17" s="53"/>
      <c r="G17" s="103"/>
      <c r="H17" s="53"/>
      <c r="I17" s="103"/>
      <c r="J17" s="101"/>
      <c r="K17" s="103"/>
      <c r="L17" s="53"/>
      <c r="M17" s="53"/>
      <c r="N17" s="53"/>
      <c r="O17" s="53"/>
    </row>
    <row r="18" spans="1:15" ht="114.75" x14ac:dyDescent="0.2">
      <c r="A18" s="60">
        <v>7</v>
      </c>
      <c r="B18" s="19" t="s">
        <v>157</v>
      </c>
      <c r="C18" s="98" t="s">
        <v>54</v>
      </c>
      <c r="D18" s="97">
        <v>6</v>
      </c>
      <c r="E18" s="110"/>
      <c r="F18" s="53"/>
      <c r="G18" s="103">
        <f t="shared" si="0"/>
        <v>0</v>
      </c>
      <c r="H18" s="53"/>
      <c r="I18" s="103"/>
      <c r="J18" s="101">
        <f t="shared" si="1"/>
        <v>0</v>
      </c>
      <c r="K18" s="103">
        <f t="shared" si="2"/>
        <v>0</v>
      </c>
      <c r="L18" s="53">
        <f t="shared" si="3"/>
        <v>0</v>
      </c>
      <c r="M18" s="53">
        <f t="shared" si="4"/>
        <v>0</v>
      </c>
      <c r="N18" s="53">
        <f t="shared" si="5"/>
        <v>0</v>
      </c>
      <c r="O18" s="53">
        <f t="shared" si="6"/>
        <v>0</v>
      </c>
    </row>
    <row r="19" spans="1:15" x14ac:dyDescent="0.2">
      <c r="A19" s="60"/>
      <c r="B19" s="107" t="s">
        <v>56</v>
      </c>
      <c r="C19" s="98"/>
      <c r="D19" s="97"/>
      <c r="E19" s="110"/>
      <c r="F19" s="53"/>
      <c r="G19" s="103"/>
      <c r="H19" s="53"/>
      <c r="I19" s="103"/>
      <c r="J19" s="101"/>
      <c r="K19" s="103"/>
      <c r="L19" s="53"/>
      <c r="M19" s="53"/>
      <c r="N19" s="53"/>
      <c r="O19" s="53"/>
    </row>
    <row r="20" spans="1:15" ht="38.25" x14ac:dyDescent="0.2">
      <c r="A20" s="60">
        <v>8</v>
      </c>
      <c r="B20" s="19" t="s">
        <v>57</v>
      </c>
      <c r="C20" s="98" t="s">
        <v>44</v>
      </c>
      <c r="D20" s="97">
        <v>72.099999999999994</v>
      </c>
      <c r="E20" s="110"/>
      <c r="F20" s="53"/>
      <c r="G20" s="103">
        <f t="shared" ref="G20:G24" si="7">ROUND(E20*F20,2)</f>
        <v>0</v>
      </c>
      <c r="H20" s="53"/>
      <c r="I20" s="103"/>
      <c r="J20" s="101">
        <f t="shared" ref="J20:J22" si="8">SUM(G20:I20)</f>
        <v>0</v>
      </c>
      <c r="K20" s="103">
        <f t="shared" si="2"/>
        <v>0</v>
      </c>
      <c r="L20" s="53">
        <f t="shared" si="3"/>
        <v>0</v>
      </c>
      <c r="M20" s="53">
        <f t="shared" si="4"/>
        <v>0</v>
      </c>
      <c r="N20" s="53">
        <f t="shared" si="5"/>
        <v>0</v>
      </c>
      <c r="O20" s="53">
        <f t="shared" si="6"/>
        <v>0</v>
      </c>
    </row>
    <row r="21" spans="1:15" ht="38.25" x14ac:dyDescent="0.2">
      <c r="A21" s="60">
        <v>9</v>
      </c>
      <c r="B21" s="19" t="s">
        <v>58</v>
      </c>
      <c r="C21" s="62" t="s">
        <v>44</v>
      </c>
      <c r="D21" s="146">
        <v>15</v>
      </c>
      <c r="E21" s="110"/>
      <c r="F21" s="53"/>
      <c r="G21" s="103">
        <f t="shared" si="7"/>
        <v>0</v>
      </c>
      <c r="H21" s="53"/>
      <c r="I21" s="103"/>
      <c r="J21" s="101">
        <f t="shared" si="8"/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s="83" customFormat="1" ht="38.25" x14ac:dyDescent="0.2">
      <c r="A22" s="60">
        <v>10</v>
      </c>
      <c r="B22" s="105" t="s">
        <v>77</v>
      </c>
      <c r="C22" s="62" t="s">
        <v>44</v>
      </c>
      <c r="D22" s="145">
        <v>1</v>
      </c>
      <c r="E22" s="110"/>
      <c r="F22" s="53"/>
      <c r="G22" s="103">
        <f t="shared" si="7"/>
        <v>0</v>
      </c>
      <c r="H22" s="53"/>
      <c r="I22" s="103"/>
      <c r="J22" s="101">
        <f t="shared" si="8"/>
        <v>0</v>
      </c>
      <c r="K22" s="103">
        <f t="shared" si="2"/>
        <v>0</v>
      </c>
      <c r="L22" s="53">
        <f t="shared" si="3"/>
        <v>0</v>
      </c>
      <c r="M22" s="53">
        <f t="shared" si="4"/>
        <v>0</v>
      </c>
      <c r="N22" s="53">
        <f t="shared" si="5"/>
        <v>0</v>
      </c>
      <c r="O22" s="53">
        <f t="shared" si="6"/>
        <v>0</v>
      </c>
    </row>
    <row r="23" spans="1:15" ht="51" x14ac:dyDescent="0.2">
      <c r="A23" s="60">
        <v>11</v>
      </c>
      <c r="B23" s="19" t="s">
        <v>59</v>
      </c>
      <c r="C23" s="98" t="s">
        <v>54</v>
      </c>
      <c r="D23" s="97">
        <v>4</v>
      </c>
      <c r="E23" s="110"/>
      <c r="F23" s="53"/>
      <c r="G23" s="103">
        <f t="shared" si="7"/>
        <v>0</v>
      </c>
      <c r="H23" s="53"/>
      <c r="I23" s="103"/>
      <c r="J23" s="101">
        <f t="shared" si="1"/>
        <v>0</v>
      </c>
      <c r="K23" s="10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</row>
    <row r="24" spans="1:15" s="144" customFormat="1" ht="51" x14ac:dyDescent="0.2">
      <c r="A24" s="60">
        <v>12</v>
      </c>
      <c r="B24" s="140" t="s">
        <v>158</v>
      </c>
      <c r="C24" s="141" t="s">
        <v>54</v>
      </c>
      <c r="D24" s="142">
        <v>1</v>
      </c>
      <c r="E24" s="143"/>
      <c r="F24" s="138"/>
      <c r="G24" s="143">
        <f t="shared" si="7"/>
        <v>0</v>
      </c>
      <c r="H24" s="138"/>
      <c r="I24" s="137"/>
      <c r="J24" s="139">
        <f t="shared" si="1"/>
        <v>0</v>
      </c>
      <c r="K24" s="138">
        <f t="shared" si="2"/>
        <v>0</v>
      </c>
      <c r="L24" s="137">
        <f t="shared" si="3"/>
        <v>0</v>
      </c>
      <c r="M24" s="137">
        <f t="shared" si="4"/>
        <v>0</v>
      </c>
      <c r="N24" s="137">
        <f t="shared" si="5"/>
        <v>0</v>
      </c>
      <c r="O24" s="137">
        <f t="shared" si="6"/>
        <v>0</v>
      </c>
    </row>
    <row r="25" spans="1:15" ht="51" x14ac:dyDescent="0.2">
      <c r="A25" s="60">
        <v>13</v>
      </c>
      <c r="B25" s="19" t="s">
        <v>159</v>
      </c>
      <c r="C25" s="98" t="s">
        <v>54</v>
      </c>
      <c r="D25" s="97">
        <v>6</v>
      </c>
      <c r="E25" s="110"/>
      <c r="F25" s="53"/>
      <c r="G25" s="103">
        <f t="shared" si="0"/>
        <v>0</v>
      </c>
      <c r="H25" s="53"/>
      <c r="I25" s="103"/>
      <c r="J25" s="101">
        <f t="shared" si="1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ht="14.25" x14ac:dyDescent="0.2">
      <c r="A26" s="60">
        <v>14</v>
      </c>
      <c r="B26" s="19" t="s">
        <v>71</v>
      </c>
      <c r="C26" s="62" t="s">
        <v>51</v>
      </c>
      <c r="D26" s="63">
        <v>6</v>
      </c>
      <c r="E26" s="110"/>
      <c r="F26" s="53"/>
      <c r="G26" s="103">
        <f t="shared" si="0"/>
        <v>0</v>
      </c>
      <c r="H26" s="53"/>
      <c r="I26" s="103"/>
      <c r="J26" s="101">
        <f t="shared" si="1"/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x14ac:dyDescent="0.2">
      <c r="A27" s="60">
        <v>15</v>
      </c>
      <c r="B27" s="19" t="s">
        <v>61</v>
      </c>
      <c r="C27" s="98" t="s">
        <v>51</v>
      </c>
      <c r="D27" s="97">
        <v>6</v>
      </c>
      <c r="E27" s="110"/>
      <c r="F27" s="53"/>
      <c r="G27" s="103">
        <f t="shared" si="0"/>
        <v>0</v>
      </c>
      <c r="H27" s="53"/>
      <c r="I27" s="103"/>
      <c r="J27" s="101">
        <f t="shared" si="1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x14ac:dyDescent="0.2">
      <c r="A28" s="60">
        <v>16</v>
      </c>
      <c r="B28" s="19" t="s">
        <v>62</v>
      </c>
      <c r="C28" s="98" t="s">
        <v>51</v>
      </c>
      <c r="D28" s="97">
        <v>6</v>
      </c>
      <c r="E28" s="111"/>
      <c r="F28" s="53"/>
      <c r="G28" s="100">
        <f t="shared" si="0"/>
        <v>0</v>
      </c>
      <c r="H28" s="53"/>
      <c r="I28" s="103"/>
      <c r="J28" s="101">
        <f t="shared" si="1"/>
        <v>0</v>
      </c>
      <c r="K28" s="10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</row>
    <row r="29" spans="1:15" x14ac:dyDescent="0.2">
      <c r="A29" s="60">
        <v>17</v>
      </c>
      <c r="B29" s="19" t="s">
        <v>63</v>
      </c>
      <c r="C29" s="98" t="s">
        <v>44</v>
      </c>
      <c r="D29" s="97">
        <v>88.1</v>
      </c>
      <c r="E29" s="110"/>
      <c r="F29" s="53"/>
      <c r="G29" s="103">
        <f t="shared" si="0"/>
        <v>0</v>
      </c>
      <c r="H29" s="53"/>
      <c r="I29" s="103"/>
      <c r="J29" s="101">
        <f t="shared" si="1"/>
        <v>0</v>
      </c>
      <c r="K29" s="10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</row>
    <row r="30" spans="1:15" x14ac:dyDescent="0.2">
      <c r="A30" s="60">
        <v>18</v>
      </c>
      <c r="B30" s="105" t="s">
        <v>64</v>
      </c>
      <c r="C30" s="62" t="s">
        <v>44</v>
      </c>
      <c r="D30" s="63">
        <v>88.1</v>
      </c>
      <c r="E30" s="110"/>
      <c r="F30" s="53"/>
      <c r="G30" s="103">
        <f t="shared" si="0"/>
        <v>0</v>
      </c>
      <c r="H30" s="53"/>
      <c r="I30" s="103"/>
      <c r="J30" s="101">
        <f t="shared" si="1"/>
        <v>0</v>
      </c>
      <c r="K30" s="103">
        <f t="shared" si="2"/>
        <v>0</v>
      </c>
      <c r="L30" s="53">
        <f t="shared" si="3"/>
        <v>0</v>
      </c>
      <c r="M30" s="53">
        <f t="shared" si="4"/>
        <v>0</v>
      </c>
      <c r="N30" s="53">
        <f t="shared" si="5"/>
        <v>0</v>
      </c>
      <c r="O30" s="53">
        <f t="shared" si="6"/>
        <v>0</v>
      </c>
    </row>
    <row r="31" spans="1:15" x14ac:dyDescent="0.2">
      <c r="A31" s="60">
        <v>19</v>
      </c>
      <c r="B31" s="105" t="s">
        <v>65</v>
      </c>
      <c r="C31" s="62" t="s">
        <v>51</v>
      </c>
      <c r="D31" s="63">
        <v>5</v>
      </c>
      <c r="E31" s="110"/>
      <c r="F31" s="53"/>
      <c r="G31" s="103">
        <f t="shared" si="0"/>
        <v>0</v>
      </c>
      <c r="H31" s="53"/>
      <c r="I31" s="103"/>
      <c r="J31" s="101">
        <f t="shared" si="1"/>
        <v>0</v>
      </c>
      <c r="K31" s="103">
        <f t="shared" si="2"/>
        <v>0</v>
      </c>
      <c r="L31" s="53">
        <f t="shared" si="3"/>
        <v>0</v>
      </c>
      <c r="M31" s="53">
        <f t="shared" si="4"/>
        <v>0</v>
      </c>
      <c r="N31" s="53">
        <f t="shared" si="5"/>
        <v>0</v>
      </c>
      <c r="O31" s="53">
        <f t="shared" si="6"/>
        <v>0</v>
      </c>
    </row>
    <row r="32" spans="1:15" ht="38.25" x14ac:dyDescent="0.2">
      <c r="A32" s="60">
        <v>20</v>
      </c>
      <c r="B32" s="105" t="s">
        <v>66</v>
      </c>
      <c r="C32" s="62" t="s">
        <v>67</v>
      </c>
      <c r="D32" s="63">
        <v>10</v>
      </c>
      <c r="E32" s="112"/>
      <c r="F32" s="53"/>
      <c r="G32" s="103">
        <f t="shared" si="0"/>
        <v>0</v>
      </c>
      <c r="H32" s="53"/>
      <c r="I32" s="103"/>
      <c r="J32" s="101">
        <f t="shared" si="1"/>
        <v>0</v>
      </c>
      <c r="K32" s="103">
        <f t="shared" si="2"/>
        <v>0</v>
      </c>
      <c r="L32" s="53">
        <f t="shared" si="3"/>
        <v>0</v>
      </c>
      <c r="M32" s="53">
        <f t="shared" si="4"/>
        <v>0</v>
      </c>
      <c r="N32" s="53">
        <f t="shared" si="5"/>
        <v>0</v>
      </c>
      <c r="O32" s="53">
        <f t="shared" si="6"/>
        <v>0</v>
      </c>
    </row>
    <row r="33" spans="1:15" ht="51" x14ac:dyDescent="0.2">
      <c r="A33" s="60">
        <v>21</v>
      </c>
      <c r="B33" s="105" t="s">
        <v>68</v>
      </c>
      <c r="C33" s="62" t="s">
        <v>67</v>
      </c>
      <c r="D33" s="63">
        <v>6</v>
      </c>
      <c r="E33" s="112"/>
      <c r="F33" s="53"/>
      <c r="G33" s="103">
        <f t="shared" si="0"/>
        <v>0</v>
      </c>
      <c r="H33" s="53"/>
      <c r="I33" s="103"/>
      <c r="J33" s="101">
        <f t="shared" si="1"/>
        <v>0</v>
      </c>
      <c r="K33" s="103">
        <f t="shared" si="2"/>
        <v>0</v>
      </c>
      <c r="L33" s="53">
        <f t="shared" si="3"/>
        <v>0</v>
      </c>
      <c r="M33" s="53">
        <f t="shared" si="4"/>
        <v>0</v>
      </c>
      <c r="N33" s="53">
        <f t="shared" si="5"/>
        <v>0</v>
      </c>
      <c r="O33" s="53">
        <f t="shared" si="6"/>
        <v>0</v>
      </c>
    </row>
    <row r="34" spans="1:15" s="34" customFormat="1" x14ac:dyDescent="0.2">
      <c r="A34" s="35"/>
      <c r="B34" s="20"/>
      <c r="C34" s="36"/>
      <c r="D34" s="35"/>
      <c r="E34" s="37"/>
      <c r="F34" s="38"/>
      <c r="G34" s="39"/>
      <c r="H34" s="39"/>
      <c r="I34" s="40"/>
      <c r="J34" s="39"/>
      <c r="K34" s="40"/>
      <c r="L34" s="39"/>
      <c r="M34" s="40"/>
      <c r="N34" s="39"/>
      <c r="O34" s="54"/>
    </row>
    <row r="35" spans="1:15" x14ac:dyDescent="0.2">
      <c r="J35" s="14" t="s">
        <v>39</v>
      </c>
      <c r="K35" s="41">
        <f>SUM(K10:K34)</f>
        <v>0</v>
      </c>
      <c r="L35" s="41">
        <f>SUM(L10:L34)</f>
        <v>0</v>
      </c>
      <c r="M35" s="41">
        <f>SUM(M10:M34)</f>
        <v>0</v>
      </c>
      <c r="N35" s="41">
        <f>SUM(N10:N34)</f>
        <v>0</v>
      </c>
      <c r="O35" s="42">
        <f>SUM(O10:O34)</f>
        <v>0</v>
      </c>
    </row>
    <row r="36" spans="1:15" x14ac:dyDescent="0.2">
      <c r="J36" s="14"/>
      <c r="K36" s="55"/>
      <c r="L36" s="55"/>
      <c r="M36" s="55"/>
      <c r="N36" s="55"/>
      <c r="O36" s="56"/>
    </row>
    <row r="37" spans="1:15" x14ac:dyDescent="0.2">
      <c r="B37" s="43" t="s">
        <v>20</v>
      </c>
      <c r="E37" s="44"/>
    </row>
  </sheetData>
  <mergeCells count="7">
    <mergeCell ref="C2:O2"/>
    <mergeCell ref="K7:O7"/>
    <mergeCell ref="A7:A8"/>
    <mergeCell ref="B7:B8"/>
    <mergeCell ref="C7:C8"/>
    <mergeCell ref="D7:D8"/>
    <mergeCell ref="E7:J7"/>
  </mergeCells>
  <phoneticPr fontId="16" type="noConversion"/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K.1.10
&amp;"Arial,Bold"&amp;UVītolu iela (K1 no Vi-K1-1 līdz KSS-1 (neieskaitot))</oddHeader>
    <oddFooter>&amp;C&amp;8&amp;P</oddFooter>
  </headerFooter>
  <rowBreaks count="1" manualBreakCount="1">
    <brk id="16" max="1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6"/>
  <sheetViews>
    <sheetView view="pageBreakPreview" topLeftCell="A4" zoomScaleNormal="100" zoomScaleSheetLayoutView="100" workbookViewId="0">
      <selection activeCell="H11" sqref="H11:I22"/>
    </sheetView>
  </sheetViews>
  <sheetFormatPr defaultRowHeight="12.75" x14ac:dyDescent="0.2"/>
  <cols>
    <col min="1" max="1" width="5.7109375" style="3" customWidth="1"/>
    <col min="2" max="2" width="48.28515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O24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43</v>
      </c>
      <c r="C11" s="62" t="s">
        <v>44</v>
      </c>
      <c r="D11" s="63">
        <v>2.5</v>
      </c>
      <c r="E11" s="110"/>
      <c r="F11" s="53"/>
      <c r="G11" s="103">
        <f t="shared" ref="G11" si="0">ROUND(E11*F11,2)</f>
        <v>0</v>
      </c>
      <c r="H11" s="53"/>
      <c r="I11" s="103"/>
      <c r="J11" s="101">
        <f t="shared" ref="J11" si="1">SUM(G11:I11)</f>
        <v>0</v>
      </c>
      <c r="K11" s="103">
        <f t="shared" ref="K11" si="2">ROUND(D11*E11,2)</f>
        <v>0</v>
      </c>
      <c r="L11" s="53">
        <f t="shared" ref="L11" si="3">ROUND(D11*G11,2)</f>
        <v>0</v>
      </c>
      <c r="M11" s="53">
        <f t="shared" ref="M11" si="4">ROUND(D11*H11,2)</f>
        <v>0</v>
      </c>
      <c r="N11" s="53">
        <f t="shared" ref="N11" si="5">ROUND(I11*D11,2)</f>
        <v>0</v>
      </c>
      <c r="O11" s="53">
        <f t="shared" ref="O11" si="6">SUM(L11:N11)</f>
        <v>0</v>
      </c>
    </row>
    <row r="12" spans="1:16" ht="38.25" x14ac:dyDescent="0.2">
      <c r="A12" s="60">
        <v>2</v>
      </c>
      <c r="B12" s="19" t="s">
        <v>45</v>
      </c>
      <c r="C12" s="62" t="s">
        <v>73</v>
      </c>
      <c r="D12" s="146">
        <v>8</v>
      </c>
      <c r="E12" s="110"/>
      <c r="F12" s="53"/>
      <c r="G12" s="103">
        <f t="shared" ref="G12:G15" si="7">ROUND(E12*F12,2)</f>
        <v>0</v>
      </c>
      <c r="H12" s="53"/>
      <c r="I12" s="103"/>
      <c r="J12" s="101">
        <f t="shared" ref="J12:J22" si="8">SUM(G12:I12)</f>
        <v>0</v>
      </c>
      <c r="K12" s="103">
        <f t="shared" ref="K12:K22" si="9">ROUND(D12*E12,2)</f>
        <v>0</v>
      </c>
      <c r="L12" s="53">
        <f t="shared" ref="L12:L22" si="10">ROUND(D12*G12,2)</f>
        <v>0</v>
      </c>
      <c r="M12" s="53">
        <f t="shared" ref="M12:M22" si="11">ROUND(D12*H12,2)</f>
        <v>0</v>
      </c>
      <c r="N12" s="53">
        <f t="shared" ref="N12:N22" si="12">ROUND(I12*D12,2)</f>
        <v>0</v>
      </c>
      <c r="O12" s="53">
        <f t="shared" ref="O12:O22" si="13">SUM(L12:N12)</f>
        <v>0</v>
      </c>
    </row>
    <row r="13" spans="1:16" ht="51" x14ac:dyDescent="0.2">
      <c r="A13" s="60">
        <v>3</v>
      </c>
      <c r="B13" s="19" t="s">
        <v>47</v>
      </c>
      <c r="C13" s="62" t="s">
        <v>44</v>
      </c>
      <c r="D13" s="97">
        <v>2.5</v>
      </c>
      <c r="E13" s="110"/>
      <c r="F13" s="53"/>
      <c r="G13" s="103">
        <f t="shared" si="7"/>
        <v>0</v>
      </c>
      <c r="H13" s="53"/>
      <c r="I13" s="103"/>
      <c r="J13" s="101">
        <f t="shared" si="8"/>
        <v>0</v>
      </c>
      <c r="K13" s="103">
        <f t="shared" si="9"/>
        <v>0</v>
      </c>
      <c r="L13" s="53">
        <f t="shared" si="10"/>
        <v>0</v>
      </c>
      <c r="M13" s="53">
        <f t="shared" si="11"/>
        <v>0</v>
      </c>
      <c r="N13" s="53">
        <f t="shared" si="12"/>
        <v>0</v>
      </c>
      <c r="O13" s="53">
        <f t="shared" si="13"/>
        <v>0</v>
      </c>
    </row>
    <row r="14" spans="1:16" ht="27.75" customHeight="1" x14ac:dyDescent="0.2">
      <c r="A14" s="60">
        <v>4</v>
      </c>
      <c r="B14" s="19" t="s">
        <v>48</v>
      </c>
      <c r="C14" s="62" t="s">
        <v>74</v>
      </c>
      <c r="D14" s="97">
        <v>0.4</v>
      </c>
      <c r="E14" s="110"/>
      <c r="F14" s="53"/>
      <c r="G14" s="103">
        <f t="shared" si="7"/>
        <v>0</v>
      </c>
      <c r="H14" s="53"/>
      <c r="I14" s="103"/>
      <c r="J14" s="101">
        <f t="shared" si="8"/>
        <v>0</v>
      </c>
      <c r="K14" s="103">
        <f t="shared" si="9"/>
        <v>0</v>
      </c>
      <c r="L14" s="53">
        <f t="shared" si="10"/>
        <v>0</v>
      </c>
      <c r="M14" s="53">
        <f t="shared" si="11"/>
        <v>0</v>
      </c>
      <c r="N14" s="53">
        <f t="shared" si="12"/>
        <v>0</v>
      </c>
      <c r="O14" s="53">
        <f t="shared" si="13"/>
        <v>0</v>
      </c>
    </row>
    <row r="15" spans="1:16" ht="25.5" x14ac:dyDescent="0.2">
      <c r="A15" s="60">
        <v>5</v>
      </c>
      <c r="B15" s="19" t="s">
        <v>49</v>
      </c>
      <c r="C15" s="62" t="s">
        <v>74</v>
      </c>
      <c r="D15" s="97">
        <v>0.9</v>
      </c>
      <c r="E15" s="110"/>
      <c r="F15" s="53"/>
      <c r="G15" s="103">
        <f t="shared" si="7"/>
        <v>0</v>
      </c>
      <c r="H15" s="53"/>
      <c r="I15" s="103"/>
      <c r="J15" s="101">
        <f t="shared" si="8"/>
        <v>0</v>
      </c>
      <c r="K15" s="103">
        <f t="shared" si="9"/>
        <v>0</v>
      </c>
      <c r="L15" s="53">
        <f t="shared" si="10"/>
        <v>0</v>
      </c>
      <c r="M15" s="53">
        <f t="shared" si="11"/>
        <v>0</v>
      </c>
      <c r="N15" s="53">
        <f t="shared" si="12"/>
        <v>0</v>
      </c>
      <c r="O15" s="53">
        <f t="shared" si="13"/>
        <v>0</v>
      </c>
    </row>
    <row r="16" spans="1:16" x14ac:dyDescent="0.2">
      <c r="A16" s="60"/>
      <c r="B16" s="107" t="s">
        <v>56</v>
      </c>
      <c r="C16" s="98"/>
      <c r="D16" s="97"/>
      <c r="E16" s="110"/>
      <c r="F16" s="53"/>
      <c r="G16" s="103"/>
      <c r="H16" s="53"/>
      <c r="I16" s="103"/>
      <c r="J16" s="101"/>
      <c r="K16" s="103"/>
      <c r="L16" s="53"/>
      <c r="M16" s="53"/>
      <c r="N16" s="53"/>
      <c r="O16" s="53"/>
    </row>
    <row r="17" spans="1:15" ht="38.25" x14ac:dyDescent="0.2">
      <c r="A17" s="60">
        <v>6</v>
      </c>
      <c r="B17" s="19" t="s">
        <v>57</v>
      </c>
      <c r="C17" s="98" t="s">
        <v>44</v>
      </c>
      <c r="D17" s="97">
        <v>2.5</v>
      </c>
      <c r="E17" s="110"/>
      <c r="F17" s="53"/>
      <c r="G17" s="103">
        <f t="shared" ref="G17:G22" si="14">ROUND(E17*F17,2)</f>
        <v>0</v>
      </c>
      <c r="H17" s="53"/>
      <c r="I17" s="103"/>
      <c r="J17" s="101">
        <f t="shared" si="8"/>
        <v>0</v>
      </c>
      <c r="K17" s="103">
        <f t="shared" si="9"/>
        <v>0</v>
      </c>
      <c r="L17" s="53">
        <f t="shared" si="10"/>
        <v>0</v>
      </c>
      <c r="M17" s="53">
        <f t="shared" si="11"/>
        <v>0</v>
      </c>
      <c r="N17" s="53">
        <f t="shared" si="12"/>
        <v>0</v>
      </c>
      <c r="O17" s="53">
        <f t="shared" si="13"/>
        <v>0</v>
      </c>
    </row>
    <row r="18" spans="1:15" ht="51" x14ac:dyDescent="0.2">
      <c r="A18" s="60">
        <v>7</v>
      </c>
      <c r="B18" s="19" t="s">
        <v>85</v>
      </c>
      <c r="C18" s="62" t="s">
        <v>54</v>
      </c>
      <c r="D18" s="97">
        <v>1</v>
      </c>
      <c r="E18" s="110"/>
      <c r="F18" s="100"/>
      <c r="G18" s="103">
        <f t="shared" si="14"/>
        <v>0</v>
      </c>
      <c r="H18" s="53"/>
      <c r="I18" s="103"/>
      <c r="J18" s="101">
        <f t="shared" si="8"/>
        <v>0</v>
      </c>
      <c r="K18" s="103">
        <f t="shared" si="9"/>
        <v>0</v>
      </c>
      <c r="L18" s="53">
        <f t="shared" si="10"/>
        <v>0</v>
      </c>
      <c r="M18" s="53">
        <f t="shared" si="11"/>
        <v>0</v>
      </c>
      <c r="N18" s="53">
        <f t="shared" si="12"/>
        <v>0</v>
      </c>
      <c r="O18" s="53">
        <f t="shared" si="13"/>
        <v>0</v>
      </c>
    </row>
    <row r="19" spans="1:15" s="83" customFormat="1" ht="38.25" x14ac:dyDescent="0.2">
      <c r="A19" s="60">
        <v>8</v>
      </c>
      <c r="B19" s="105" t="s">
        <v>147</v>
      </c>
      <c r="C19" s="62" t="s">
        <v>54</v>
      </c>
      <c r="D19" s="63">
        <v>1</v>
      </c>
      <c r="E19" s="120"/>
      <c r="F19" s="100"/>
      <c r="G19" s="103">
        <f t="shared" si="14"/>
        <v>0</v>
      </c>
      <c r="H19" s="53"/>
      <c r="I19" s="103"/>
      <c r="J19" s="101">
        <f t="shared" si="8"/>
        <v>0</v>
      </c>
      <c r="K19" s="103">
        <f t="shared" si="9"/>
        <v>0</v>
      </c>
      <c r="L19" s="53">
        <f t="shared" si="10"/>
        <v>0</v>
      </c>
      <c r="M19" s="53">
        <f t="shared" si="11"/>
        <v>0</v>
      </c>
      <c r="N19" s="53">
        <f t="shared" si="12"/>
        <v>0</v>
      </c>
      <c r="O19" s="53">
        <f t="shared" si="13"/>
        <v>0</v>
      </c>
    </row>
    <row r="20" spans="1:15" x14ac:dyDescent="0.2">
      <c r="A20" s="60">
        <v>9</v>
      </c>
      <c r="B20" s="19" t="s">
        <v>63</v>
      </c>
      <c r="C20" s="98" t="s">
        <v>44</v>
      </c>
      <c r="D20" s="97">
        <v>2.5</v>
      </c>
      <c r="E20" s="110"/>
      <c r="F20" s="53"/>
      <c r="G20" s="103">
        <f t="shared" si="14"/>
        <v>0</v>
      </c>
      <c r="H20" s="53"/>
      <c r="I20" s="103"/>
      <c r="J20" s="101">
        <f t="shared" si="8"/>
        <v>0</v>
      </c>
      <c r="K20" s="103">
        <f t="shared" si="9"/>
        <v>0</v>
      </c>
      <c r="L20" s="53">
        <f t="shared" si="10"/>
        <v>0</v>
      </c>
      <c r="M20" s="53">
        <f t="shared" si="11"/>
        <v>0</v>
      </c>
      <c r="N20" s="53">
        <f t="shared" si="12"/>
        <v>0</v>
      </c>
      <c r="O20" s="53">
        <f t="shared" si="13"/>
        <v>0</v>
      </c>
    </row>
    <row r="21" spans="1:15" x14ac:dyDescent="0.2">
      <c r="A21" s="60">
        <v>10</v>
      </c>
      <c r="B21" s="19" t="s">
        <v>64</v>
      </c>
      <c r="C21" s="98" t="s">
        <v>44</v>
      </c>
      <c r="D21" s="97">
        <v>2.5</v>
      </c>
      <c r="E21" s="110"/>
      <c r="F21" s="53"/>
      <c r="G21" s="103">
        <f t="shared" si="14"/>
        <v>0</v>
      </c>
      <c r="H21" s="53"/>
      <c r="I21" s="103"/>
      <c r="J21" s="101">
        <f t="shared" si="8"/>
        <v>0</v>
      </c>
      <c r="K21" s="103">
        <f t="shared" si="9"/>
        <v>0</v>
      </c>
      <c r="L21" s="53">
        <f t="shared" si="10"/>
        <v>0</v>
      </c>
      <c r="M21" s="53">
        <f t="shared" si="11"/>
        <v>0</v>
      </c>
      <c r="N21" s="53">
        <f t="shared" si="12"/>
        <v>0</v>
      </c>
      <c r="O21" s="53">
        <f t="shared" si="13"/>
        <v>0</v>
      </c>
    </row>
    <row r="22" spans="1:15" x14ac:dyDescent="0.2">
      <c r="A22" s="60">
        <v>11</v>
      </c>
      <c r="B22" s="19" t="s">
        <v>65</v>
      </c>
      <c r="C22" s="98" t="s">
        <v>51</v>
      </c>
      <c r="D22" s="97">
        <v>2</v>
      </c>
      <c r="E22" s="110"/>
      <c r="F22" s="53"/>
      <c r="G22" s="103">
        <f t="shared" si="14"/>
        <v>0</v>
      </c>
      <c r="H22" s="53"/>
      <c r="I22" s="103"/>
      <c r="J22" s="101">
        <f t="shared" si="8"/>
        <v>0</v>
      </c>
      <c r="K22" s="103">
        <f t="shared" si="9"/>
        <v>0</v>
      </c>
      <c r="L22" s="53">
        <f t="shared" si="10"/>
        <v>0</v>
      </c>
      <c r="M22" s="53">
        <f t="shared" si="11"/>
        <v>0</v>
      </c>
      <c r="N22" s="53">
        <f t="shared" si="12"/>
        <v>0</v>
      </c>
      <c r="O22" s="53">
        <f t="shared" si="13"/>
        <v>0</v>
      </c>
    </row>
    <row r="23" spans="1:15" s="34" customFormat="1" x14ac:dyDescent="0.2">
      <c r="A23" s="35"/>
      <c r="B23" s="20"/>
      <c r="C23" s="36"/>
      <c r="D23" s="35"/>
      <c r="E23" s="37"/>
      <c r="F23" s="38"/>
      <c r="G23" s="39"/>
      <c r="H23" s="39"/>
      <c r="I23" s="40"/>
      <c r="J23" s="39"/>
      <c r="K23" s="40"/>
      <c r="L23" s="39"/>
      <c r="M23" s="40"/>
      <c r="N23" s="39"/>
      <c r="O23" s="54"/>
    </row>
    <row r="24" spans="1:15" x14ac:dyDescent="0.2">
      <c r="J24" s="14" t="s">
        <v>39</v>
      </c>
      <c r="K24" s="41">
        <f>SUM(K10:K23)</f>
        <v>0</v>
      </c>
      <c r="L24" s="41">
        <f>SUM(L10:L23)</f>
        <v>0</v>
      </c>
      <c r="M24" s="41">
        <f>SUM(M10:M23)</f>
        <v>0</v>
      </c>
      <c r="N24" s="41">
        <f>SUM(N10:N23)</f>
        <v>0</v>
      </c>
      <c r="O24" s="42">
        <f>SUM(O10:O23)</f>
        <v>0</v>
      </c>
    </row>
    <row r="25" spans="1:15" x14ac:dyDescent="0.2">
      <c r="J25" s="14"/>
      <c r="K25" s="55"/>
      <c r="L25" s="55"/>
      <c r="M25" s="55"/>
      <c r="N25" s="55"/>
      <c r="O25" s="56"/>
    </row>
    <row r="26" spans="1:15" x14ac:dyDescent="0.2">
      <c r="B26" s="43" t="s">
        <v>20</v>
      </c>
      <c r="E26" s="44"/>
    </row>
  </sheetData>
  <mergeCells count="7">
    <mergeCell ref="C2:O2"/>
    <mergeCell ref="K7:O7"/>
    <mergeCell ref="A7:A8"/>
    <mergeCell ref="B7:B8"/>
    <mergeCell ref="C7:C8"/>
    <mergeCell ref="D7:D8"/>
    <mergeCell ref="E7:J7"/>
  </mergeCells>
  <phoneticPr fontId="15" type="noConversion"/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K.1.11
&amp;"Arial,Bold"&amp;UMiera iela (K1 no Mi-Spdz-1 līdz Mi-K1-1)</oddHeader>
    <oddFooter>&amp;C&amp;8&amp;P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31"/>
  <sheetViews>
    <sheetView view="pageBreakPreview" topLeftCell="A4" zoomScaleNormal="100" zoomScaleSheetLayoutView="100" workbookViewId="0">
      <selection activeCell="H11" sqref="H11:I27"/>
    </sheetView>
  </sheetViews>
  <sheetFormatPr defaultRowHeight="12.75" x14ac:dyDescent="0.2"/>
  <cols>
    <col min="1" max="1" width="5.7109375" style="3" customWidth="1"/>
    <col min="2" max="2" width="47.5703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396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O29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174</v>
      </c>
      <c r="C11" s="62" t="s">
        <v>44</v>
      </c>
      <c r="D11" s="145">
        <v>43</v>
      </c>
      <c r="E11" s="110"/>
      <c r="F11" s="53"/>
      <c r="G11" s="103">
        <f t="shared" ref="G11:G17" si="0">ROUND(E11*F11,2)</f>
        <v>0</v>
      </c>
      <c r="H11" s="53"/>
      <c r="I11" s="103"/>
      <c r="J11" s="101">
        <f t="shared" ref="J11:J25" si="1">SUM(G11:I11)</f>
        <v>0</v>
      </c>
      <c r="K11" s="103">
        <f t="shared" ref="K11:K27" si="2">ROUND(D11*E11,2)</f>
        <v>0</v>
      </c>
      <c r="L11" s="53">
        <f t="shared" ref="L11:L27" si="3">ROUND(D11*G11,2)</f>
        <v>0</v>
      </c>
      <c r="M11" s="53">
        <f t="shared" ref="M11:M27" si="4">ROUND(D11*H11,2)</f>
        <v>0</v>
      </c>
      <c r="N11" s="53">
        <f t="shared" ref="N11:N27" si="5">ROUND(I11*D11,2)</f>
        <v>0</v>
      </c>
      <c r="O11" s="53">
        <f t="shared" ref="O11:O27" si="6">SUM(L11:N11)</f>
        <v>0</v>
      </c>
    </row>
    <row r="12" spans="1:16" s="9" customFormat="1" ht="38.25" x14ac:dyDescent="0.2">
      <c r="A12" s="60">
        <v>2</v>
      </c>
      <c r="B12" s="61" t="s">
        <v>175</v>
      </c>
      <c r="C12" s="62" t="s">
        <v>44</v>
      </c>
      <c r="D12" s="63">
        <v>24.9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38.25" x14ac:dyDescent="0.2">
      <c r="A13" s="60">
        <v>3</v>
      </c>
      <c r="B13" s="19" t="s">
        <v>45</v>
      </c>
      <c r="C13" s="62" t="s">
        <v>73</v>
      </c>
      <c r="D13" s="97">
        <v>137.5</v>
      </c>
      <c r="E13" s="110"/>
      <c r="F13" s="53"/>
      <c r="G13" s="103">
        <f t="shared" si="0"/>
        <v>0</v>
      </c>
      <c r="H13" s="53"/>
      <c r="I13" s="103"/>
      <c r="J13" s="101">
        <f t="shared" ref="J13:J17" si="7">SUM(G13:I13)</f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38.25" x14ac:dyDescent="0.2">
      <c r="A14" s="60">
        <v>4</v>
      </c>
      <c r="B14" s="19" t="s">
        <v>46</v>
      </c>
      <c r="C14" s="62" t="s">
        <v>73</v>
      </c>
      <c r="D14" s="97">
        <v>78.099999999999994</v>
      </c>
      <c r="E14" s="110"/>
      <c r="F14" s="53"/>
      <c r="G14" s="103">
        <f t="shared" si="0"/>
        <v>0</v>
      </c>
      <c r="H14" s="53"/>
      <c r="I14" s="103"/>
      <c r="J14" s="101">
        <f t="shared" si="7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51" x14ac:dyDescent="0.2">
      <c r="A15" s="60">
        <v>5</v>
      </c>
      <c r="B15" s="19" t="s">
        <v>47</v>
      </c>
      <c r="C15" s="62" t="s">
        <v>44</v>
      </c>
      <c r="D15" s="97">
        <v>92.8</v>
      </c>
      <c r="E15" s="110"/>
      <c r="F15" s="53"/>
      <c r="G15" s="103">
        <f t="shared" si="0"/>
        <v>0</v>
      </c>
      <c r="H15" s="53"/>
      <c r="I15" s="103"/>
      <c r="J15" s="101">
        <f t="shared" si="7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ht="25.5" x14ac:dyDescent="0.2">
      <c r="A16" s="60">
        <v>6</v>
      </c>
      <c r="B16" s="19" t="s">
        <v>176</v>
      </c>
      <c r="C16" s="62" t="s">
        <v>74</v>
      </c>
      <c r="D16" s="97">
        <v>15.8</v>
      </c>
      <c r="E16" s="110"/>
      <c r="F16" s="53"/>
      <c r="G16" s="103">
        <f t="shared" si="0"/>
        <v>0</v>
      </c>
      <c r="H16" s="53"/>
      <c r="I16" s="103"/>
      <c r="J16" s="101">
        <f t="shared" si="7"/>
        <v>0</v>
      </c>
      <c r="K16" s="10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</row>
    <row r="17" spans="1:15" ht="25.5" x14ac:dyDescent="0.2">
      <c r="A17" s="60">
        <v>7</v>
      </c>
      <c r="B17" s="19" t="s">
        <v>177</v>
      </c>
      <c r="C17" s="62" t="s">
        <v>74</v>
      </c>
      <c r="D17" s="97">
        <v>26.2</v>
      </c>
      <c r="E17" s="110"/>
      <c r="F17" s="53"/>
      <c r="G17" s="103">
        <f t="shared" si="0"/>
        <v>0</v>
      </c>
      <c r="H17" s="53"/>
      <c r="I17" s="103"/>
      <c r="J17" s="101">
        <f t="shared" si="7"/>
        <v>0</v>
      </c>
      <c r="K17" s="10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</row>
    <row r="18" spans="1:15" x14ac:dyDescent="0.2">
      <c r="A18" s="60"/>
      <c r="B18" s="107" t="s">
        <v>149</v>
      </c>
      <c r="C18" s="98"/>
      <c r="D18" s="97"/>
      <c r="E18" s="110"/>
      <c r="F18" s="53"/>
      <c r="G18" s="103"/>
      <c r="H18" s="53"/>
      <c r="I18" s="103"/>
      <c r="J18" s="101"/>
      <c r="K18" s="103"/>
      <c r="L18" s="53"/>
      <c r="M18" s="53"/>
      <c r="N18" s="53"/>
      <c r="O18" s="53"/>
    </row>
    <row r="19" spans="1:15" ht="25.5" x14ac:dyDescent="0.2">
      <c r="A19" s="60">
        <v>8</v>
      </c>
      <c r="B19" s="19" t="s">
        <v>150</v>
      </c>
      <c r="C19" s="98" t="s">
        <v>44</v>
      </c>
      <c r="D19" s="97">
        <v>92.8</v>
      </c>
      <c r="E19" s="110"/>
      <c r="F19" s="53"/>
      <c r="G19" s="103">
        <f t="shared" ref="G19:G27" si="8">ROUND(E19*F19,2)</f>
        <v>0</v>
      </c>
      <c r="H19" s="53"/>
      <c r="I19" s="103"/>
      <c r="J19" s="101">
        <f t="shared" si="1"/>
        <v>0</v>
      </c>
      <c r="K19" s="103">
        <f t="shared" si="2"/>
        <v>0</v>
      </c>
      <c r="L19" s="53">
        <f t="shared" si="3"/>
        <v>0</v>
      </c>
      <c r="M19" s="53">
        <f t="shared" si="4"/>
        <v>0</v>
      </c>
      <c r="N19" s="53">
        <f t="shared" si="5"/>
        <v>0</v>
      </c>
      <c r="O19" s="53">
        <f t="shared" si="6"/>
        <v>0</v>
      </c>
    </row>
    <row r="20" spans="1:15" ht="38.25" x14ac:dyDescent="0.2">
      <c r="A20" s="60">
        <v>9</v>
      </c>
      <c r="B20" s="19" t="s">
        <v>147</v>
      </c>
      <c r="C20" s="62" t="s">
        <v>54</v>
      </c>
      <c r="D20" s="97">
        <v>1</v>
      </c>
      <c r="E20" s="125"/>
      <c r="F20" s="100"/>
      <c r="G20" s="103">
        <f t="shared" si="8"/>
        <v>0</v>
      </c>
      <c r="H20" s="53"/>
      <c r="I20" s="103"/>
      <c r="J20" s="101">
        <f t="shared" si="1"/>
        <v>0</v>
      </c>
      <c r="K20" s="103">
        <f t="shared" si="2"/>
        <v>0</v>
      </c>
      <c r="L20" s="53">
        <f t="shared" si="3"/>
        <v>0</v>
      </c>
      <c r="M20" s="53">
        <f t="shared" si="4"/>
        <v>0</v>
      </c>
      <c r="N20" s="53">
        <f t="shared" si="5"/>
        <v>0</v>
      </c>
      <c r="O20" s="53">
        <f t="shared" si="6"/>
        <v>0</v>
      </c>
    </row>
    <row r="21" spans="1:15" s="83" customFormat="1" x14ac:dyDescent="0.2">
      <c r="A21" s="60">
        <v>10</v>
      </c>
      <c r="B21" s="105" t="s">
        <v>151</v>
      </c>
      <c r="C21" s="62" t="s">
        <v>44</v>
      </c>
      <c r="D21" s="63">
        <v>92.8</v>
      </c>
      <c r="E21" s="110"/>
      <c r="F21" s="53"/>
      <c r="G21" s="103">
        <f t="shared" si="8"/>
        <v>0</v>
      </c>
      <c r="H21" s="53"/>
      <c r="I21" s="103"/>
      <c r="J21" s="101">
        <f t="shared" ref="J21:J22" si="9">SUM(G21:I21)</f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x14ac:dyDescent="0.2">
      <c r="A22" s="60">
        <v>11</v>
      </c>
      <c r="B22" s="19" t="s">
        <v>152</v>
      </c>
      <c r="C22" s="98" t="s">
        <v>44</v>
      </c>
      <c r="D22" s="97">
        <v>92.8</v>
      </c>
      <c r="E22" s="110"/>
      <c r="F22" s="53"/>
      <c r="G22" s="103">
        <f t="shared" si="8"/>
        <v>0</v>
      </c>
      <c r="H22" s="53"/>
      <c r="I22" s="103"/>
      <c r="J22" s="101">
        <f t="shared" si="9"/>
        <v>0</v>
      </c>
      <c r="K22" s="103">
        <f t="shared" si="2"/>
        <v>0</v>
      </c>
      <c r="L22" s="53">
        <f t="shared" si="3"/>
        <v>0</v>
      </c>
      <c r="M22" s="53">
        <f t="shared" si="4"/>
        <v>0</v>
      </c>
      <c r="N22" s="53">
        <f t="shared" si="5"/>
        <v>0</v>
      </c>
      <c r="O22" s="53">
        <f t="shared" si="6"/>
        <v>0</v>
      </c>
    </row>
    <row r="23" spans="1:15" ht="14.25" x14ac:dyDescent="0.2">
      <c r="A23" s="60">
        <v>12</v>
      </c>
      <c r="B23" s="19" t="s">
        <v>155</v>
      </c>
      <c r="C23" s="98" t="s">
        <v>51</v>
      </c>
      <c r="D23" s="97">
        <v>4</v>
      </c>
      <c r="E23" s="110"/>
      <c r="F23" s="53"/>
      <c r="G23" s="103">
        <f t="shared" si="8"/>
        <v>0</v>
      </c>
      <c r="H23" s="53"/>
      <c r="I23" s="103"/>
      <c r="J23" s="101">
        <f t="shared" ref="J23" si="10">SUM(G23:I23)</f>
        <v>0</v>
      </c>
      <c r="K23" s="103">
        <f t="shared" ref="K23" si="11">ROUND(D23*E23,2)</f>
        <v>0</v>
      </c>
      <c r="L23" s="53">
        <f t="shared" ref="L23" si="12">ROUND(D23*G23,2)</f>
        <v>0</v>
      </c>
      <c r="M23" s="53">
        <f t="shared" ref="M23" si="13">ROUND(D23*H23,2)</f>
        <v>0</v>
      </c>
      <c r="N23" s="53">
        <f t="shared" ref="N23" si="14">ROUND(I23*D23,2)</f>
        <v>0</v>
      </c>
      <c r="O23" s="53">
        <f t="shared" ref="O23" si="15">SUM(L23:N23)</f>
        <v>0</v>
      </c>
    </row>
    <row r="24" spans="1:15" x14ac:dyDescent="0.2">
      <c r="A24" s="60">
        <v>13</v>
      </c>
      <c r="B24" s="19" t="s">
        <v>153</v>
      </c>
      <c r="C24" s="98" t="s">
        <v>51</v>
      </c>
      <c r="D24" s="97">
        <v>2</v>
      </c>
      <c r="E24" s="110"/>
      <c r="F24" s="53"/>
      <c r="G24" s="103">
        <f t="shared" si="8"/>
        <v>0</v>
      </c>
      <c r="H24" s="53"/>
      <c r="I24" s="103"/>
      <c r="J24" s="101">
        <f t="shared" si="1"/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x14ac:dyDescent="0.2">
      <c r="A25" s="60">
        <v>14</v>
      </c>
      <c r="B25" s="19" t="s">
        <v>62</v>
      </c>
      <c r="C25" s="98" t="s">
        <v>51</v>
      </c>
      <c r="D25" s="97">
        <v>2</v>
      </c>
      <c r="E25" s="111"/>
      <c r="F25" s="53"/>
      <c r="G25" s="100">
        <f t="shared" si="8"/>
        <v>0</v>
      </c>
      <c r="H25" s="53"/>
      <c r="I25" s="103"/>
      <c r="J25" s="101">
        <f t="shared" si="1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x14ac:dyDescent="0.2">
      <c r="A26" s="60">
        <v>15</v>
      </c>
      <c r="B26" s="19" t="s">
        <v>65</v>
      </c>
      <c r="C26" s="98" t="s">
        <v>51</v>
      </c>
      <c r="D26" s="97">
        <v>1</v>
      </c>
      <c r="E26" s="110"/>
      <c r="F26" s="53"/>
      <c r="G26" s="103">
        <f t="shared" si="8"/>
        <v>0</v>
      </c>
      <c r="H26" s="53"/>
      <c r="I26" s="103"/>
      <c r="J26" s="101">
        <f t="shared" ref="J26:J27" si="16">SUM(G26:I26)</f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x14ac:dyDescent="0.2">
      <c r="A27" s="60">
        <v>16</v>
      </c>
      <c r="B27" s="19" t="s">
        <v>154</v>
      </c>
      <c r="C27" s="98" t="s">
        <v>51</v>
      </c>
      <c r="D27" s="97">
        <v>4</v>
      </c>
      <c r="E27" s="110"/>
      <c r="F27" s="53"/>
      <c r="G27" s="103">
        <f t="shared" si="8"/>
        <v>0</v>
      </c>
      <c r="H27" s="53"/>
      <c r="I27" s="103"/>
      <c r="J27" s="101">
        <f t="shared" si="16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s="34" customFormat="1" x14ac:dyDescent="0.2">
      <c r="A28" s="35"/>
      <c r="B28" s="20"/>
      <c r="C28" s="36"/>
      <c r="D28" s="35"/>
      <c r="E28" s="37"/>
      <c r="F28" s="38"/>
      <c r="G28" s="39"/>
      <c r="H28" s="39"/>
      <c r="I28" s="40"/>
      <c r="J28" s="39"/>
      <c r="K28" s="40"/>
      <c r="L28" s="39"/>
      <c r="M28" s="40"/>
      <c r="N28" s="39"/>
      <c r="O28" s="54"/>
    </row>
    <row r="29" spans="1:15" x14ac:dyDescent="0.2">
      <c r="J29" s="14" t="s">
        <v>39</v>
      </c>
      <c r="K29" s="41">
        <f>SUM(K10:K28)</f>
        <v>0</v>
      </c>
      <c r="L29" s="41">
        <f>SUM(L10:L28)</f>
        <v>0</v>
      </c>
      <c r="M29" s="41">
        <f>SUM(M10:M28)</f>
        <v>0</v>
      </c>
      <c r="N29" s="41">
        <f>SUM(N10:N28)</f>
        <v>0</v>
      </c>
      <c r="O29" s="42">
        <f>SUM(O10:O28)</f>
        <v>0</v>
      </c>
    </row>
    <row r="30" spans="1:15" x14ac:dyDescent="0.2">
      <c r="J30" s="14"/>
      <c r="K30" s="55"/>
      <c r="L30" s="55"/>
      <c r="M30" s="55"/>
      <c r="N30" s="55"/>
      <c r="O30" s="56"/>
    </row>
    <row r="31" spans="1:15" x14ac:dyDescent="0.2">
      <c r="B31" s="43" t="s">
        <v>20</v>
      </c>
      <c r="E31" s="44"/>
    </row>
  </sheetData>
  <mergeCells count="7">
    <mergeCell ref="K7:O7"/>
    <mergeCell ref="C2:O2"/>
    <mergeCell ref="A7:A8"/>
    <mergeCell ref="B7:B8"/>
    <mergeCell ref="C7:C8"/>
    <mergeCell ref="D7:D8"/>
    <mergeCell ref="E7:J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K.2.1.1
&amp;"Arial,Bold"&amp;UZivju iela (K1S no Zi-Spdz-1 līdz Zi-K1S-2 un no Zi-Spdz-1 līdz Zi-K1S-5)</oddHeader>
    <oddFooter>&amp;C&amp;8&amp;P</oddFooter>
  </headerFooter>
  <rowBreaks count="1" manualBreakCount="1">
    <brk id="17" max="1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33"/>
  <sheetViews>
    <sheetView view="pageBreakPreview" topLeftCell="A4" zoomScaleNormal="100" zoomScaleSheetLayoutView="100" workbookViewId="0">
      <selection activeCell="H11" sqref="H11:I29"/>
    </sheetView>
  </sheetViews>
  <sheetFormatPr defaultRowHeight="12.75" x14ac:dyDescent="0.2"/>
  <cols>
    <col min="1" max="1" width="5.7109375" style="3" customWidth="1"/>
    <col min="2" max="2" width="47.5703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396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O31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51" x14ac:dyDescent="0.2">
      <c r="A11" s="132">
        <v>1</v>
      </c>
      <c r="B11" s="133" t="s">
        <v>139</v>
      </c>
      <c r="C11" s="134" t="s">
        <v>44</v>
      </c>
      <c r="D11" s="135">
        <v>57.2</v>
      </c>
      <c r="E11" s="136"/>
      <c r="F11" s="137"/>
      <c r="G11" s="138">
        <f t="shared" ref="G11:G29" si="0">ROUND(E11*F11,2)</f>
        <v>0</v>
      </c>
      <c r="H11" s="137"/>
      <c r="I11" s="138"/>
      <c r="J11" s="139">
        <f t="shared" ref="J11:J29" si="1">SUM(G11:I11)</f>
        <v>0</v>
      </c>
      <c r="K11" s="138">
        <f t="shared" ref="K11:K29" si="2">ROUND(D11*E11,2)</f>
        <v>0</v>
      </c>
      <c r="L11" s="137">
        <f t="shared" ref="L11:L29" si="3">ROUND(D11*G11,2)</f>
        <v>0</v>
      </c>
      <c r="M11" s="137">
        <f t="shared" ref="M11:M29" si="4">ROUND(D11*H11,2)</f>
        <v>0</v>
      </c>
      <c r="N11" s="137">
        <f t="shared" ref="N11:N29" si="5">ROUND(I11*D11,2)</f>
        <v>0</v>
      </c>
      <c r="O11" s="137">
        <f t="shared" ref="O11:O29" si="6">SUM(L11:N11)</f>
        <v>0</v>
      </c>
    </row>
    <row r="12" spans="1:16" ht="38.25" x14ac:dyDescent="0.2">
      <c r="A12" s="60">
        <v>2</v>
      </c>
      <c r="B12" s="19" t="s">
        <v>140</v>
      </c>
      <c r="C12" s="98" t="s">
        <v>44</v>
      </c>
      <c r="D12" s="97">
        <v>4.0999999999999996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25.5" x14ac:dyDescent="0.2">
      <c r="A13" s="60">
        <v>3</v>
      </c>
      <c r="B13" s="19" t="s">
        <v>141</v>
      </c>
      <c r="C13" s="62" t="s">
        <v>74</v>
      </c>
      <c r="D13" s="97">
        <v>120.1</v>
      </c>
      <c r="E13" s="110"/>
      <c r="F13" s="53"/>
      <c r="G13" s="103">
        <f t="shared" si="0"/>
        <v>0</v>
      </c>
      <c r="H13" s="53"/>
      <c r="I13" s="103"/>
      <c r="J13" s="101">
        <f t="shared" si="1"/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38.25" x14ac:dyDescent="0.2">
      <c r="A14" s="132">
        <v>4</v>
      </c>
      <c r="B14" s="19" t="s">
        <v>142</v>
      </c>
      <c r="C14" s="62" t="s">
        <v>73</v>
      </c>
      <c r="D14" s="97">
        <v>117.3</v>
      </c>
      <c r="E14" s="112"/>
      <c r="F14" s="53"/>
      <c r="G14" s="103">
        <f t="shared" si="0"/>
        <v>0</v>
      </c>
      <c r="H14" s="53"/>
      <c r="I14" s="103"/>
      <c r="J14" s="53">
        <f t="shared" si="1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38.25" x14ac:dyDescent="0.2">
      <c r="A15" s="60">
        <v>5</v>
      </c>
      <c r="B15" s="19" t="s">
        <v>143</v>
      </c>
      <c r="C15" s="62" t="s">
        <v>73</v>
      </c>
      <c r="D15" s="97">
        <v>117.3</v>
      </c>
      <c r="E15" s="112"/>
      <c r="F15" s="53"/>
      <c r="G15" s="103">
        <f t="shared" si="0"/>
        <v>0</v>
      </c>
      <c r="H15" s="53"/>
      <c r="I15" s="103"/>
      <c r="J15" s="53">
        <f t="shared" si="1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ht="38.25" x14ac:dyDescent="0.2">
      <c r="A16" s="60">
        <v>6</v>
      </c>
      <c r="B16" s="19" t="s">
        <v>46</v>
      </c>
      <c r="C16" s="62" t="s">
        <v>73</v>
      </c>
      <c r="D16" s="97">
        <v>8.4</v>
      </c>
      <c r="E16" s="110"/>
      <c r="F16" s="53"/>
      <c r="G16" s="103">
        <f t="shared" si="0"/>
        <v>0</v>
      </c>
      <c r="H16" s="53"/>
      <c r="I16" s="103"/>
      <c r="J16" s="101">
        <f t="shared" si="1"/>
        <v>0</v>
      </c>
      <c r="K16" s="10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</row>
    <row r="17" spans="1:15" ht="51" x14ac:dyDescent="0.2">
      <c r="A17" s="132">
        <v>7</v>
      </c>
      <c r="B17" s="19" t="s">
        <v>47</v>
      </c>
      <c r="C17" s="62" t="s">
        <v>44</v>
      </c>
      <c r="D17" s="97">
        <v>61.3</v>
      </c>
      <c r="E17" s="110"/>
      <c r="F17" s="53"/>
      <c r="G17" s="103">
        <f t="shared" si="0"/>
        <v>0</v>
      </c>
      <c r="H17" s="53"/>
      <c r="I17" s="103"/>
      <c r="J17" s="101">
        <f t="shared" si="1"/>
        <v>0</v>
      </c>
      <c r="K17" s="10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</row>
    <row r="18" spans="1:15" ht="25.5" x14ac:dyDescent="0.2">
      <c r="A18" s="60">
        <v>8</v>
      </c>
      <c r="B18" s="19" t="s">
        <v>176</v>
      </c>
      <c r="C18" s="62" t="s">
        <v>74</v>
      </c>
      <c r="D18" s="97">
        <v>7.8</v>
      </c>
      <c r="E18" s="110"/>
      <c r="F18" s="53"/>
      <c r="G18" s="103">
        <f t="shared" si="0"/>
        <v>0</v>
      </c>
      <c r="H18" s="53"/>
      <c r="I18" s="103"/>
      <c r="J18" s="101">
        <f t="shared" si="1"/>
        <v>0</v>
      </c>
      <c r="K18" s="103">
        <f t="shared" si="2"/>
        <v>0</v>
      </c>
      <c r="L18" s="53">
        <f t="shared" si="3"/>
        <v>0</v>
      </c>
      <c r="M18" s="53">
        <f t="shared" si="4"/>
        <v>0</v>
      </c>
      <c r="N18" s="53">
        <f t="shared" si="5"/>
        <v>0</v>
      </c>
      <c r="O18" s="53">
        <f t="shared" si="6"/>
        <v>0</v>
      </c>
    </row>
    <row r="19" spans="1:15" ht="29.25" customHeight="1" x14ac:dyDescent="0.2">
      <c r="A19" s="60">
        <v>9</v>
      </c>
      <c r="B19" s="19" t="s">
        <v>177</v>
      </c>
      <c r="C19" s="62" t="s">
        <v>74</v>
      </c>
      <c r="D19" s="97">
        <v>12.9</v>
      </c>
      <c r="E19" s="110"/>
      <c r="F19" s="53"/>
      <c r="G19" s="103">
        <f t="shared" si="0"/>
        <v>0</v>
      </c>
      <c r="H19" s="53"/>
      <c r="I19" s="103"/>
      <c r="J19" s="101">
        <f t="shared" si="1"/>
        <v>0</v>
      </c>
      <c r="K19" s="103">
        <f t="shared" si="2"/>
        <v>0</v>
      </c>
      <c r="L19" s="53">
        <f t="shared" si="3"/>
        <v>0</v>
      </c>
      <c r="M19" s="53">
        <f t="shared" si="4"/>
        <v>0</v>
      </c>
      <c r="N19" s="53">
        <f t="shared" si="5"/>
        <v>0</v>
      </c>
      <c r="O19" s="53">
        <f t="shared" si="6"/>
        <v>0</v>
      </c>
    </row>
    <row r="20" spans="1:15" x14ac:dyDescent="0.2">
      <c r="A20" s="60"/>
      <c r="B20" s="108" t="s">
        <v>149</v>
      </c>
      <c r="C20" s="62"/>
      <c r="D20" s="63"/>
      <c r="E20" s="110"/>
      <c r="F20" s="53"/>
      <c r="G20" s="103"/>
      <c r="H20" s="53"/>
      <c r="I20" s="103"/>
      <c r="J20" s="101"/>
      <c r="K20" s="103"/>
      <c r="L20" s="53"/>
      <c r="M20" s="53"/>
      <c r="N20" s="53"/>
      <c r="O20" s="53"/>
    </row>
    <row r="21" spans="1:15" ht="25.5" x14ac:dyDescent="0.2">
      <c r="A21" s="60">
        <v>10</v>
      </c>
      <c r="B21" s="105" t="s">
        <v>150</v>
      </c>
      <c r="C21" s="62" t="s">
        <v>44</v>
      </c>
      <c r="D21" s="63">
        <v>61.3</v>
      </c>
      <c r="E21" s="110"/>
      <c r="F21" s="53"/>
      <c r="G21" s="103">
        <f t="shared" si="0"/>
        <v>0</v>
      </c>
      <c r="H21" s="53"/>
      <c r="I21" s="103"/>
      <c r="J21" s="101">
        <f t="shared" si="1"/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x14ac:dyDescent="0.2">
      <c r="A22" s="60">
        <v>11</v>
      </c>
      <c r="B22" s="105" t="s">
        <v>151</v>
      </c>
      <c r="C22" s="62" t="s">
        <v>44</v>
      </c>
      <c r="D22" s="63">
        <v>61.3</v>
      </c>
      <c r="E22" s="110"/>
      <c r="F22" s="53"/>
      <c r="G22" s="103">
        <f t="shared" si="0"/>
        <v>0</v>
      </c>
      <c r="H22" s="53"/>
      <c r="I22" s="103"/>
      <c r="J22" s="101">
        <f t="shared" si="1"/>
        <v>0</v>
      </c>
      <c r="K22" s="103">
        <f t="shared" si="2"/>
        <v>0</v>
      </c>
      <c r="L22" s="53">
        <f t="shared" si="3"/>
        <v>0</v>
      </c>
      <c r="M22" s="53">
        <f t="shared" si="4"/>
        <v>0</v>
      </c>
      <c r="N22" s="53">
        <f t="shared" si="5"/>
        <v>0</v>
      </c>
      <c r="O22" s="53">
        <f t="shared" si="6"/>
        <v>0</v>
      </c>
    </row>
    <row r="23" spans="1:15" x14ac:dyDescent="0.2">
      <c r="A23" s="60">
        <v>12</v>
      </c>
      <c r="B23" s="105" t="s">
        <v>152</v>
      </c>
      <c r="C23" s="62" t="s">
        <v>44</v>
      </c>
      <c r="D23" s="63">
        <v>61.3</v>
      </c>
      <c r="E23" s="110"/>
      <c r="F23" s="53"/>
      <c r="G23" s="103">
        <f t="shared" si="0"/>
        <v>0</v>
      </c>
      <c r="H23" s="53"/>
      <c r="I23" s="103"/>
      <c r="J23" s="101">
        <f t="shared" si="1"/>
        <v>0</v>
      </c>
      <c r="K23" s="10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</row>
    <row r="24" spans="1:15" ht="14.25" x14ac:dyDescent="0.2">
      <c r="A24" s="60">
        <v>13</v>
      </c>
      <c r="B24" s="105" t="s">
        <v>155</v>
      </c>
      <c r="C24" s="62" t="s">
        <v>51</v>
      </c>
      <c r="D24" s="63">
        <v>2</v>
      </c>
      <c r="E24" s="110"/>
      <c r="F24" s="53"/>
      <c r="G24" s="103">
        <f t="shared" si="0"/>
        <v>0</v>
      </c>
      <c r="H24" s="53"/>
      <c r="I24" s="103"/>
      <c r="J24" s="101">
        <f t="shared" ref="J24" si="7">SUM(G24:I24)</f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x14ac:dyDescent="0.2">
      <c r="A25" s="60">
        <v>14</v>
      </c>
      <c r="B25" s="105" t="s">
        <v>153</v>
      </c>
      <c r="C25" s="62" t="s">
        <v>51</v>
      </c>
      <c r="D25" s="63">
        <v>1</v>
      </c>
      <c r="E25" s="110"/>
      <c r="F25" s="53"/>
      <c r="G25" s="103">
        <f t="shared" si="0"/>
        <v>0</v>
      </c>
      <c r="H25" s="53"/>
      <c r="I25" s="103"/>
      <c r="J25" s="101">
        <f t="shared" si="1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x14ac:dyDescent="0.2">
      <c r="A26" s="60">
        <v>15</v>
      </c>
      <c r="B26" s="105" t="s">
        <v>62</v>
      </c>
      <c r="C26" s="62" t="s">
        <v>51</v>
      </c>
      <c r="D26" s="63">
        <v>1</v>
      </c>
      <c r="E26" s="111"/>
      <c r="F26" s="53"/>
      <c r="G26" s="100">
        <f t="shared" si="0"/>
        <v>0</v>
      </c>
      <c r="H26" s="53"/>
      <c r="I26" s="103"/>
      <c r="J26" s="101">
        <f t="shared" ref="J26" si="8">SUM(G26:I26)</f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ht="38.25" x14ac:dyDescent="0.2">
      <c r="A27" s="60">
        <v>16</v>
      </c>
      <c r="B27" s="105" t="s">
        <v>66</v>
      </c>
      <c r="C27" s="62" t="s">
        <v>67</v>
      </c>
      <c r="D27" s="63">
        <v>3</v>
      </c>
      <c r="E27" s="112"/>
      <c r="F27" s="53"/>
      <c r="G27" s="103">
        <f t="shared" si="0"/>
        <v>0</v>
      </c>
      <c r="H27" s="53"/>
      <c r="I27" s="103"/>
      <c r="J27" s="101">
        <f t="shared" si="1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ht="51" x14ac:dyDescent="0.2">
      <c r="A28" s="60">
        <v>17</v>
      </c>
      <c r="B28" s="105" t="s">
        <v>68</v>
      </c>
      <c r="C28" s="62" t="s">
        <v>67</v>
      </c>
      <c r="D28" s="63">
        <v>1</v>
      </c>
      <c r="E28" s="112"/>
      <c r="F28" s="53"/>
      <c r="G28" s="103">
        <f t="shared" si="0"/>
        <v>0</v>
      </c>
      <c r="H28" s="53"/>
      <c r="I28" s="103"/>
      <c r="J28" s="101">
        <f t="shared" si="1"/>
        <v>0</v>
      </c>
      <c r="K28" s="10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</row>
    <row r="29" spans="1:15" x14ac:dyDescent="0.2">
      <c r="A29" s="60">
        <v>18</v>
      </c>
      <c r="B29" s="105" t="s">
        <v>154</v>
      </c>
      <c r="C29" s="62" t="s">
        <v>51</v>
      </c>
      <c r="D29" s="63">
        <v>2</v>
      </c>
      <c r="E29" s="110"/>
      <c r="F29" s="53"/>
      <c r="G29" s="103">
        <f t="shared" si="0"/>
        <v>0</v>
      </c>
      <c r="H29" s="53"/>
      <c r="I29" s="103"/>
      <c r="J29" s="101">
        <f t="shared" si="1"/>
        <v>0</v>
      </c>
      <c r="K29" s="10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</row>
    <row r="30" spans="1:15" s="34" customFormat="1" x14ac:dyDescent="0.2">
      <c r="A30" s="35"/>
      <c r="B30" s="20"/>
      <c r="C30" s="36"/>
      <c r="D30" s="35"/>
      <c r="E30" s="37"/>
      <c r="F30" s="38"/>
      <c r="G30" s="39"/>
      <c r="H30" s="39"/>
      <c r="I30" s="40"/>
      <c r="J30" s="39"/>
      <c r="K30" s="40"/>
      <c r="L30" s="39"/>
      <c r="M30" s="40"/>
      <c r="N30" s="39"/>
      <c r="O30" s="54"/>
    </row>
    <row r="31" spans="1:15" x14ac:dyDescent="0.2">
      <c r="J31" s="14" t="s">
        <v>39</v>
      </c>
      <c r="K31" s="41">
        <f>SUM(K10:K30)</f>
        <v>0</v>
      </c>
      <c r="L31" s="41">
        <f>SUM(L10:L30)</f>
        <v>0</v>
      </c>
      <c r="M31" s="41">
        <f>SUM(M10:M30)</f>
        <v>0</v>
      </c>
      <c r="N31" s="41">
        <f>SUM(N10:N30)</f>
        <v>0</v>
      </c>
      <c r="O31" s="42">
        <f>SUM(O10:O30)</f>
        <v>0</v>
      </c>
    </row>
    <row r="32" spans="1:15" x14ac:dyDescent="0.2">
      <c r="J32" s="14"/>
      <c r="K32" s="55"/>
      <c r="L32" s="55"/>
      <c r="M32" s="55"/>
      <c r="N32" s="55"/>
      <c r="O32" s="56"/>
    </row>
    <row r="33" spans="2:5" x14ac:dyDescent="0.2">
      <c r="B33" s="43" t="s">
        <v>20</v>
      </c>
      <c r="E33" s="184"/>
    </row>
  </sheetData>
  <mergeCells count="7">
    <mergeCell ref="C2:O2"/>
    <mergeCell ref="A7:A8"/>
    <mergeCell ref="B7:B8"/>
    <mergeCell ref="C7:C8"/>
    <mergeCell ref="D7:D8"/>
    <mergeCell ref="E7:J7"/>
    <mergeCell ref="K7:O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K.2.1.2
&amp;"Arial,Bold"&amp;UGaismas iela (K1S no Ga-Spdz-1 (neieskaitot) līdz Ga-K1S-3)</oddHeader>
    <oddFooter>&amp;C&amp;8&amp;P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30"/>
  <sheetViews>
    <sheetView view="pageBreakPreview" topLeftCell="A4" zoomScaleNormal="100" zoomScaleSheetLayoutView="100" workbookViewId="0">
      <selection activeCell="H11" sqref="H11:I26"/>
    </sheetView>
  </sheetViews>
  <sheetFormatPr defaultRowHeight="12.75" x14ac:dyDescent="0.2"/>
  <cols>
    <col min="1" max="1" width="5.7109375" style="3" customWidth="1"/>
    <col min="2" max="2" width="45.140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7.7109375" style="5" customWidth="1"/>
    <col min="8" max="8" width="8.85546875" style="5" customWidth="1"/>
    <col min="9" max="9" width="6.28515625" style="5" customWidth="1"/>
    <col min="10" max="10" width="8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396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customHeight="1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O28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156</v>
      </c>
      <c r="C11" s="62" t="s">
        <v>44</v>
      </c>
      <c r="D11" s="63">
        <v>151.4</v>
      </c>
      <c r="E11" s="110"/>
      <c r="F11" s="53"/>
      <c r="G11" s="103">
        <f t="shared" ref="G11:G17" si="0">ROUND(E11*F11,2)</f>
        <v>0</v>
      </c>
      <c r="H11" s="53"/>
      <c r="I11" s="103"/>
      <c r="J11" s="101">
        <f t="shared" ref="J11:J26" si="1">SUM(G11:I11)</f>
        <v>0</v>
      </c>
      <c r="K11" s="103">
        <f t="shared" ref="K11:K26" si="2">ROUND(D11*E11,2)</f>
        <v>0</v>
      </c>
      <c r="L11" s="53">
        <f t="shared" ref="L11:L26" si="3">ROUND(D11*G11,2)</f>
        <v>0</v>
      </c>
      <c r="M11" s="53">
        <f t="shared" ref="M11:M26" si="4">ROUND(D11*H11,2)</f>
        <v>0</v>
      </c>
      <c r="N11" s="53">
        <f t="shared" ref="N11:N26" si="5">ROUND(I11*D11,2)</f>
        <v>0</v>
      </c>
      <c r="O11" s="53">
        <f t="shared" ref="O11:O26" si="6">SUM(L11:N11)</f>
        <v>0</v>
      </c>
    </row>
    <row r="12" spans="1:16" ht="38.25" x14ac:dyDescent="0.2">
      <c r="A12" s="60">
        <v>2</v>
      </c>
      <c r="B12" s="19" t="s">
        <v>45</v>
      </c>
      <c r="C12" s="62" t="s">
        <v>73</v>
      </c>
      <c r="D12" s="97">
        <v>302.89999999999998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38.25" x14ac:dyDescent="0.2">
      <c r="A13" s="60">
        <v>3</v>
      </c>
      <c r="B13" s="19" t="s">
        <v>46</v>
      </c>
      <c r="C13" s="62" t="s">
        <v>73</v>
      </c>
      <c r="D13" s="146">
        <v>15</v>
      </c>
      <c r="E13" s="110"/>
      <c r="F13" s="53"/>
      <c r="G13" s="103">
        <f t="shared" si="0"/>
        <v>0</v>
      </c>
      <c r="H13" s="53"/>
      <c r="I13" s="103"/>
      <c r="J13" s="101">
        <f t="shared" si="1"/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51" x14ac:dyDescent="0.2">
      <c r="A14" s="60">
        <v>4</v>
      </c>
      <c r="B14" s="19" t="s">
        <v>47</v>
      </c>
      <c r="C14" s="62" t="s">
        <v>44</v>
      </c>
      <c r="D14" s="97">
        <v>151.4</v>
      </c>
      <c r="E14" s="110"/>
      <c r="F14" s="53"/>
      <c r="G14" s="103">
        <f t="shared" si="0"/>
        <v>0</v>
      </c>
      <c r="H14" s="53"/>
      <c r="I14" s="103"/>
      <c r="J14" s="101">
        <f t="shared" si="1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25.5" x14ac:dyDescent="0.2">
      <c r="A15" s="60">
        <v>5</v>
      </c>
      <c r="B15" s="19" t="s">
        <v>176</v>
      </c>
      <c r="C15" s="62" t="s">
        <v>74</v>
      </c>
      <c r="D15" s="97">
        <v>20.399999999999999</v>
      </c>
      <c r="E15" s="110"/>
      <c r="F15" s="53"/>
      <c r="G15" s="103">
        <f t="shared" si="0"/>
        <v>0</v>
      </c>
      <c r="H15" s="53"/>
      <c r="I15" s="103"/>
      <c r="J15" s="101">
        <f t="shared" si="1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ht="25.5" x14ac:dyDescent="0.2">
      <c r="A16" s="60">
        <v>6</v>
      </c>
      <c r="B16" s="19" t="s">
        <v>177</v>
      </c>
      <c r="C16" s="62" t="s">
        <v>74</v>
      </c>
      <c r="D16" s="97">
        <v>39.4</v>
      </c>
      <c r="E16" s="110"/>
      <c r="F16" s="53"/>
      <c r="G16" s="103">
        <f t="shared" si="0"/>
        <v>0</v>
      </c>
      <c r="H16" s="53"/>
      <c r="I16" s="103"/>
      <c r="J16" s="101">
        <f t="shared" si="1"/>
        <v>0</v>
      </c>
      <c r="K16" s="10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</row>
    <row r="17" spans="1:15" x14ac:dyDescent="0.2">
      <c r="A17" s="60">
        <v>7</v>
      </c>
      <c r="B17" s="19" t="s">
        <v>75</v>
      </c>
      <c r="C17" s="62" t="s">
        <v>44</v>
      </c>
      <c r="D17" s="97">
        <v>21.2</v>
      </c>
      <c r="E17" s="110"/>
      <c r="F17" s="53"/>
      <c r="G17" s="103">
        <f t="shared" si="0"/>
        <v>0</v>
      </c>
      <c r="H17" s="53"/>
      <c r="I17" s="103"/>
      <c r="J17" s="101">
        <f t="shared" si="1"/>
        <v>0</v>
      </c>
      <c r="K17" s="10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</row>
    <row r="18" spans="1:15" ht="25.5" x14ac:dyDescent="0.2">
      <c r="A18" s="60"/>
      <c r="B18" s="108" t="s">
        <v>149</v>
      </c>
      <c r="C18" s="62"/>
      <c r="D18" s="63"/>
      <c r="E18" s="110"/>
      <c r="F18" s="53"/>
      <c r="G18" s="103"/>
      <c r="H18" s="53"/>
      <c r="I18" s="103"/>
      <c r="J18" s="101"/>
      <c r="K18" s="103"/>
      <c r="L18" s="53"/>
      <c r="M18" s="53"/>
      <c r="N18" s="53"/>
      <c r="O18" s="53"/>
    </row>
    <row r="19" spans="1:15" ht="25.5" x14ac:dyDescent="0.2">
      <c r="A19" s="60">
        <v>8</v>
      </c>
      <c r="B19" s="105" t="s">
        <v>160</v>
      </c>
      <c r="C19" s="62" t="s">
        <v>44</v>
      </c>
      <c r="D19" s="63">
        <v>151.4</v>
      </c>
      <c r="E19" s="110"/>
      <c r="F19" s="53"/>
      <c r="G19" s="103">
        <f t="shared" ref="G19:G26" si="7">ROUND(E19*F19,2)</f>
        <v>0</v>
      </c>
      <c r="H19" s="53"/>
      <c r="I19" s="103"/>
      <c r="J19" s="101">
        <f t="shared" si="1"/>
        <v>0</v>
      </c>
      <c r="K19" s="103">
        <f t="shared" si="2"/>
        <v>0</v>
      </c>
      <c r="L19" s="53">
        <f t="shared" si="3"/>
        <v>0</v>
      </c>
      <c r="M19" s="53">
        <f t="shared" si="4"/>
        <v>0</v>
      </c>
      <c r="N19" s="53">
        <f t="shared" si="5"/>
        <v>0</v>
      </c>
      <c r="O19" s="53">
        <f t="shared" si="6"/>
        <v>0</v>
      </c>
    </row>
    <row r="20" spans="1:15" ht="14.25" x14ac:dyDescent="0.2">
      <c r="A20" s="60">
        <v>9</v>
      </c>
      <c r="B20" s="105" t="s">
        <v>165</v>
      </c>
      <c r="C20" s="62" t="s">
        <v>51</v>
      </c>
      <c r="D20" s="63">
        <v>6</v>
      </c>
      <c r="E20" s="110"/>
      <c r="F20" s="53"/>
      <c r="G20" s="103">
        <f t="shared" si="7"/>
        <v>0</v>
      </c>
      <c r="H20" s="53"/>
      <c r="I20" s="103"/>
      <c r="J20" s="101">
        <f t="shared" ref="J20:J21" si="8">SUM(G20:I20)</f>
        <v>0</v>
      </c>
      <c r="K20" s="103">
        <f t="shared" si="2"/>
        <v>0</v>
      </c>
      <c r="L20" s="53">
        <f t="shared" si="3"/>
        <v>0</v>
      </c>
      <c r="M20" s="53">
        <f t="shared" si="4"/>
        <v>0</v>
      </c>
      <c r="N20" s="53">
        <f t="shared" si="5"/>
        <v>0</v>
      </c>
      <c r="O20" s="53">
        <f t="shared" si="6"/>
        <v>0</v>
      </c>
    </row>
    <row r="21" spans="1:15" x14ac:dyDescent="0.2">
      <c r="A21" s="60">
        <v>10</v>
      </c>
      <c r="B21" s="105" t="s">
        <v>164</v>
      </c>
      <c r="C21" s="62" t="s">
        <v>51</v>
      </c>
      <c r="D21" s="63">
        <v>1</v>
      </c>
      <c r="E21" s="110"/>
      <c r="F21" s="53"/>
      <c r="G21" s="103">
        <f t="shared" si="7"/>
        <v>0</v>
      </c>
      <c r="H21" s="53"/>
      <c r="I21" s="103"/>
      <c r="J21" s="101">
        <f t="shared" si="8"/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x14ac:dyDescent="0.2">
      <c r="A22" s="60">
        <v>11</v>
      </c>
      <c r="B22" s="105" t="s">
        <v>151</v>
      </c>
      <c r="C22" s="62" t="s">
        <v>44</v>
      </c>
      <c r="D22" s="63">
        <v>151.4</v>
      </c>
      <c r="E22" s="110"/>
      <c r="F22" s="53"/>
      <c r="G22" s="103">
        <f t="shared" si="7"/>
        <v>0</v>
      </c>
      <c r="H22" s="53"/>
      <c r="I22" s="103"/>
      <c r="J22" s="101">
        <f t="shared" si="1"/>
        <v>0</v>
      </c>
      <c r="K22" s="103">
        <f t="shared" si="2"/>
        <v>0</v>
      </c>
      <c r="L22" s="53">
        <f t="shared" si="3"/>
        <v>0</v>
      </c>
      <c r="M22" s="53">
        <f t="shared" si="4"/>
        <v>0</v>
      </c>
      <c r="N22" s="53">
        <f t="shared" si="5"/>
        <v>0</v>
      </c>
      <c r="O22" s="53">
        <f t="shared" si="6"/>
        <v>0</v>
      </c>
    </row>
    <row r="23" spans="1:15" ht="15" customHeight="1" x14ac:dyDescent="0.2">
      <c r="A23" s="60">
        <v>12</v>
      </c>
      <c r="B23" s="105" t="s">
        <v>152</v>
      </c>
      <c r="C23" s="62" t="s">
        <v>44</v>
      </c>
      <c r="D23" s="63">
        <v>151.4</v>
      </c>
      <c r="E23" s="110"/>
      <c r="F23" s="53"/>
      <c r="G23" s="103">
        <f t="shared" si="7"/>
        <v>0</v>
      </c>
      <c r="H23" s="53"/>
      <c r="I23" s="103"/>
      <c r="J23" s="101">
        <f t="shared" si="1"/>
        <v>0</v>
      </c>
      <c r="K23" s="10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</row>
    <row r="24" spans="1:15" ht="38.25" x14ac:dyDescent="0.2">
      <c r="A24" s="60">
        <v>13</v>
      </c>
      <c r="B24" s="105" t="s">
        <v>66</v>
      </c>
      <c r="C24" s="62" t="s">
        <v>67</v>
      </c>
      <c r="D24" s="63">
        <v>10</v>
      </c>
      <c r="E24" s="112"/>
      <c r="F24" s="53"/>
      <c r="G24" s="103">
        <f t="shared" si="7"/>
        <v>0</v>
      </c>
      <c r="H24" s="53"/>
      <c r="I24" s="103"/>
      <c r="J24" s="101">
        <f t="shared" si="1"/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ht="51" x14ac:dyDescent="0.2">
      <c r="A25" s="60">
        <v>14</v>
      </c>
      <c r="B25" s="105" t="s">
        <v>68</v>
      </c>
      <c r="C25" s="62" t="s">
        <v>67</v>
      </c>
      <c r="D25" s="63">
        <v>7</v>
      </c>
      <c r="E25" s="112"/>
      <c r="F25" s="53"/>
      <c r="G25" s="103">
        <f t="shared" si="7"/>
        <v>0</v>
      </c>
      <c r="H25" s="53"/>
      <c r="I25" s="103"/>
      <c r="J25" s="101">
        <f t="shared" si="1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x14ac:dyDescent="0.2">
      <c r="A26" s="60">
        <v>15</v>
      </c>
      <c r="B26" s="105" t="s">
        <v>154</v>
      </c>
      <c r="C26" s="62" t="s">
        <v>51</v>
      </c>
      <c r="D26" s="63">
        <v>6</v>
      </c>
      <c r="E26" s="110"/>
      <c r="F26" s="53"/>
      <c r="G26" s="103">
        <f t="shared" si="7"/>
        <v>0</v>
      </c>
      <c r="H26" s="53"/>
      <c r="I26" s="103"/>
      <c r="J26" s="101">
        <f t="shared" si="1"/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s="34" customFormat="1" x14ac:dyDescent="0.2">
      <c r="A27" s="35"/>
      <c r="B27" s="20"/>
      <c r="C27" s="36"/>
      <c r="D27" s="35"/>
      <c r="E27" s="37"/>
      <c r="F27" s="38"/>
      <c r="G27" s="39"/>
      <c r="H27" s="39"/>
      <c r="I27" s="40"/>
      <c r="J27" s="39"/>
      <c r="K27" s="40"/>
      <c r="L27" s="39"/>
      <c r="M27" s="40"/>
      <c r="N27" s="39"/>
      <c r="O27" s="54"/>
    </row>
    <row r="28" spans="1:15" x14ac:dyDescent="0.2">
      <c r="J28" s="14" t="s">
        <v>39</v>
      </c>
      <c r="K28" s="41">
        <f>SUM(K10:K27)</f>
        <v>0</v>
      </c>
      <c r="L28" s="41">
        <f>SUM(L10:L27)</f>
        <v>0</v>
      </c>
      <c r="M28" s="41">
        <f>SUM(M10:M27)</f>
        <v>0</v>
      </c>
      <c r="N28" s="41">
        <f>SUM(N10:N27)</f>
        <v>0</v>
      </c>
      <c r="O28" s="42">
        <f>SUM(O10:O27)</f>
        <v>0</v>
      </c>
    </row>
    <row r="29" spans="1:15" x14ac:dyDescent="0.2">
      <c r="J29" s="14"/>
      <c r="K29" s="55"/>
      <c r="L29" s="55"/>
      <c r="M29" s="55"/>
      <c r="N29" s="55"/>
      <c r="O29" s="56"/>
    </row>
    <row r="30" spans="1:15" x14ac:dyDescent="0.2">
      <c r="B30" s="43" t="s">
        <v>20</v>
      </c>
      <c r="E30" s="184"/>
    </row>
  </sheetData>
  <mergeCells count="7">
    <mergeCell ref="C2:O2"/>
    <mergeCell ref="A7:A8"/>
    <mergeCell ref="B7:B8"/>
    <mergeCell ref="C7:C8"/>
    <mergeCell ref="D7:D8"/>
    <mergeCell ref="E7:J7"/>
    <mergeCell ref="K7:O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K.2.2.1
&amp;"Arial,Bold"&amp;UVītolu iela (K1S no KSS-1 (neieskaitot) līdz Ga-Spdz-2 (neieskaitot))</oddHeader>
    <oddFooter>&amp;C&amp;8&amp;P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39"/>
  <sheetViews>
    <sheetView view="pageBreakPreview" topLeftCell="A4" zoomScaleNormal="100" zoomScaleSheetLayoutView="100" workbookViewId="0">
      <selection activeCell="H11" sqref="H11:I35"/>
    </sheetView>
  </sheetViews>
  <sheetFormatPr defaultRowHeight="12.75" x14ac:dyDescent="0.2"/>
  <cols>
    <col min="1" max="1" width="5.7109375" style="3" customWidth="1"/>
    <col min="2" max="2" width="48.28515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396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O37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156</v>
      </c>
      <c r="C11" s="62" t="s">
        <v>44</v>
      </c>
      <c r="D11" s="145">
        <v>16</v>
      </c>
      <c r="E11" s="110"/>
      <c r="F11" s="53"/>
      <c r="G11" s="103">
        <f t="shared" ref="G11:G35" si="0">ROUND(E11*F11,2)</f>
        <v>0</v>
      </c>
      <c r="H11" s="53"/>
      <c r="I11" s="103"/>
      <c r="J11" s="101">
        <f t="shared" ref="J11:J34" si="1">SUM(G11:I11)</f>
        <v>0</v>
      </c>
      <c r="K11" s="103">
        <f t="shared" ref="K11:K35" si="2">ROUND(D11*E11,2)</f>
        <v>0</v>
      </c>
      <c r="L11" s="53">
        <f t="shared" ref="L11:L35" si="3">ROUND(D11*G11,2)</f>
        <v>0</v>
      </c>
      <c r="M11" s="53">
        <f t="shared" ref="M11:M35" si="4">ROUND(D11*H11,2)</f>
        <v>0</v>
      </c>
      <c r="N11" s="53">
        <f t="shared" ref="N11:N35" si="5">ROUND(I11*D11,2)</f>
        <v>0</v>
      </c>
      <c r="O11" s="53">
        <f t="shared" ref="O11:O35" si="6">SUM(L11:N11)</f>
        <v>0</v>
      </c>
    </row>
    <row r="12" spans="1:16" ht="25.5" x14ac:dyDescent="0.2">
      <c r="A12" s="60">
        <v>2</v>
      </c>
      <c r="B12" s="19" t="s">
        <v>178</v>
      </c>
      <c r="C12" s="98" t="s">
        <v>90</v>
      </c>
      <c r="D12" s="97">
        <v>7</v>
      </c>
      <c r="E12" s="126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25.5" x14ac:dyDescent="0.2">
      <c r="A13" s="60">
        <v>3</v>
      </c>
      <c r="B13" s="19" t="s">
        <v>179</v>
      </c>
      <c r="C13" s="98" t="s">
        <v>44</v>
      </c>
      <c r="D13" s="146">
        <v>42</v>
      </c>
      <c r="E13" s="110"/>
      <c r="F13" s="53"/>
      <c r="G13" s="103">
        <f t="shared" si="0"/>
        <v>0</v>
      </c>
      <c r="H13" s="53"/>
      <c r="I13" s="103"/>
      <c r="J13" s="101">
        <f t="shared" si="1"/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38.25" x14ac:dyDescent="0.2">
      <c r="A14" s="60">
        <v>4</v>
      </c>
      <c r="B14" s="19" t="s">
        <v>45</v>
      </c>
      <c r="C14" s="62" t="s">
        <v>73</v>
      </c>
      <c r="D14" s="146">
        <v>8</v>
      </c>
      <c r="E14" s="110"/>
      <c r="F14" s="53"/>
      <c r="G14" s="103">
        <f t="shared" si="0"/>
        <v>0</v>
      </c>
      <c r="H14" s="53"/>
      <c r="I14" s="103"/>
      <c r="J14" s="101">
        <f t="shared" si="1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38.25" x14ac:dyDescent="0.2">
      <c r="A15" s="60">
        <v>5</v>
      </c>
      <c r="B15" s="19" t="s">
        <v>46</v>
      </c>
      <c r="C15" s="62" t="s">
        <v>73</v>
      </c>
      <c r="D15" s="97">
        <v>172.2</v>
      </c>
      <c r="E15" s="110"/>
      <c r="F15" s="53"/>
      <c r="G15" s="103">
        <f t="shared" si="0"/>
        <v>0</v>
      </c>
      <c r="H15" s="53"/>
      <c r="I15" s="103"/>
      <c r="J15" s="101">
        <f t="shared" si="1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ht="51" x14ac:dyDescent="0.2">
      <c r="A16" s="60">
        <v>6</v>
      </c>
      <c r="B16" s="19" t="s">
        <v>47</v>
      </c>
      <c r="C16" s="62" t="s">
        <v>44</v>
      </c>
      <c r="D16" s="97">
        <v>16</v>
      </c>
      <c r="E16" s="110"/>
      <c r="F16" s="53"/>
      <c r="G16" s="103">
        <f t="shared" si="0"/>
        <v>0</v>
      </c>
      <c r="H16" s="53"/>
      <c r="I16" s="103"/>
      <c r="J16" s="101">
        <f t="shared" si="1"/>
        <v>0</v>
      </c>
      <c r="K16" s="10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</row>
    <row r="17" spans="1:15" ht="14.25" x14ac:dyDescent="0.2">
      <c r="A17" s="60">
        <v>7</v>
      </c>
      <c r="B17" s="19" t="s">
        <v>50</v>
      </c>
      <c r="C17" s="62" t="s">
        <v>73</v>
      </c>
      <c r="D17" s="146">
        <v>50</v>
      </c>
      <c r="E17" s="110"/>
      <c r="F17" s="53"/>
      <c r="G17" s="103">
        <f t="shared" si="0"/>
        <v>0</v>
      </c>
      <c r="H17" s="53"/>
      <c r="I17" s="103"/>
      <c r="J17" s="101">
        <f t="shared" si="1"/>
        <v>0</v>
      </c>
      <c r="K17" s="10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</row>
    <row r="18" spans="1:15" x14ac:dyDescent="0.2">
      <c r="A18" s="60">
        <v>8</v>
      </c>
      <c r="B18" s="19" t="s">
        <v>75</v>
      </c>
      <c r="C18" s="62" t="s">
        <v>44</v>
      </c>
      <c r="D18" s="146">
        <v>40</v>
      </c>
      <c r="E18" s="110"/>
      <c r="F18" s="53"/>
      <c r="G18" s="103">
        <f t="shared" si="0"/>
        <v>0</v>
      </c>
      <c r="H18" s="53"/>
      <c r="I18" s="103"/>
      <c r="J18" s="101">
        <f t="shared" si="1"/>
        <v>0</v>
      </c>
      <c r="K18" s="103">
        <f t="shared" si="2"/>
        <v>0</v>
      </c>
      <c r="L18" s="53">
        <f t="shared" si="3"/>
        <v>0</v>
      </c>
      <c r="M18" s="53">
        <f t="shared" si="4"/>
        <v>0</v>
      </c>
      <c r="N18" s="53">
        <f t="shared" si="5"/>
        <v>0</v>
      </c>
      <c r="O18" s="53">
        <f t="shared" si="6"/>
        <v>0</v>
      </c>
    </row>
    <row r="19" spans="1:15" x14ac:dyDescent="0.2">
      <c r="A19" s="60"/>
      <c r="B19" s="107" t="s">
        <v>149</v>
      </c>
      <c r="C19" s="98"/>
      <c r="D19" s="97"/>
      <c r="E19" s="110"/>
      <c r="F19" s="53"/>
      <c r="G19" s="103"/>
      <c r="H19" s="53"/>
      <c r="I19" s="103"/>
      <c r="J19" s="101"/>
      <c r="K19" s="103"/>
      <c r="L19" s="53"/>
      <c r="M19" s="53"/>
      <c r="N19" s="53"/>
      <c r="O19" s="53"/>
    </row>
    <row r="20" spans="1:15" ht="25.5" x14ac:dyDescent="0.2">
      <c r="A20" s="60">
        <v>9</v>
      </c>
      <c r="B20" s="19" t="s">
        <v>180</v>
      </c>
      <c r="C20" s="98" t="s">
        <v>44</v>
      </c>
      <c r="D20" s="97">
        <v>256.89999999999998</v>
      </c>
      <c r="E20" s="110"/>
      <c r="F20" s="53"/>
      <c r="G20" s="103">
        <f t="shared" si="0"/>
        <v>0</v>
      </c>
      <c r="H20" s="53"/>
      <c r="I20" s="103"/>
      <c r="J20" s="101">
        <f t="shared" si="1"/>
        <v>0</v>
      </c>
      <c r="K20" s="103">
        <f t="shared" si="2"/>
        <v>0</v>
      </c>
      <c r="L20" s="53">
        <f t="shared" si="3"/>
        <v>0</v>
      </c>
      <c r="M20" s="53">
        <f t="shared" si="4"/>
        <v>0</v>
      </c>
      <c r="N20" s="53">
        <f t="shared" si="5"/>
        <v>0</v>
      </c>
      <c r="O20" s="53">
        <f t="shared" si="6"/>
        <v>0</v>
      </c>
    </row>
    <row r="21" spans="1:15" ht="25.5" x14ac:dyDescent="0.2">
      <c r="A21" s="60">
        <v>10</v>
      </c>
      <c r="B21" s="19" t="s">
        <v>181</v>
      </c>
      <c r="C21" s="98" t="s">
        <v>44</v>
      </c>
      <c r="D21" s="97">
        <v>53.1</v>
      </c>
      <c r="E21" s="110"/>
      <c r="F21" s="53"/>
      <c r="G21" s="103">
        <f t="shared" si="0"/>
        <v>0</v>
      </c>
      <c r="H21" s="53"/>
      <c r="I21" s="103"/>
      <c r="J21" s="101">
        <f t="shared" si="1"/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ht="25.5" x14ac:dyDescent="0.2">
      <c r="A22" s="60">
        <v>11</v>
      </c>
      <c r="B22" s="105" t="s">
        <v>182</v>
      </c>
      <c r="C22" s="62" t="s">
        <v>44</v>
      </c>
      <c r="D22" s="63">
        <v>37.1</v>
      </c>
      <c r="E22" s="110"/>
      <c r="F22" s="53"/>
      <c r="G22" s="103">
        <f t="shared" si="0"/>
        <v>0</v>
      </c>
      <c r="H22" s="53"/>
      <c r="I22" s="103"/>
      <c r="J22" s="101">
        <f t="shared" si="1"/>
        <v>0</v>
      </c>
      <c r="K22" s="103">
        <f t="shared" si="2"/>
        <v>0</v>
      </c>
      <c r="L22" s="53">
        <f t="shared" si="3"/>
        <v>0</v>
      </c>
      <c r="M22" s="53">
        <f t="shared" si="4"/>
        <v>0</v>
      </c>
      <c r="N22" s="53">
        <f t="shared" si="5"/>
        <v>0</v>
      </c>
      <c r="O22" s="53">
        <f t="shared" si="6"/>
        <v>0</v>
      </c>
    </row>
    <row r="23" spans="1:15" ht="14.25" x14ac:dyDescent="0.2">
      <c r="A23" s="60">
        <v>12</v>
      </c>
      <c r="B23" s="105" t="s">
        <v>190</v>
      </c>
      <c r="C23" s="62" t="s">
        <v>51</v>
      </c>
      <c r="D23" s="63">
        <v>1</v>
      </c>
      <c r="E23" s="110"/>
      <c r="F23" s="53"/>
      <c r="G23" s="103">
        <f t="shared" si="0"/>
        <v>0</v>
      </c>
      <c r="H23" s="53"/>
      <c r="I23" s="103"/>
      <c r="J23" s="101">
        <f t="shared" ref="J23:J30" si="7">SUM(G23:I23)</f>
        <v>0</v>
      </c>
      <c r="K23" s="10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</row>
    <row r="24" spans="1:15" ht="14.25" x14ac:dyDescent="0.2">
      <c r="A24" s="60">
        <v>13</v>
      </c>
      <c r="B24" s="105" t="s">
        <v>191</v>
      </c>
      <c r="C24" s="62" t="s">
        <v>51</v>
      </c>
      <c r="D24" s="63">
        <v>8</v>
      </c>
      <c r="E24" s="110"/>
      <c r="F24" s="53"/>
      <c r="G24" s="103">
        <f t="shared" si="0"/>
        <v>0</v>
      </c>
      <c r="H24" s="53"/>
      <c r="I24" s="103"/>
      <c r="J24" s="101">
        <f t="shared" si="7"/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x14ac:dyDescent="0.2">
      <c r="A25" s="60">
        <v>14</v>
      </c>
      <c r="B25" s="105" t="s">
        <v>184</v>
      </c>
      <c r="C25" s="62" t="s">
        <v>51</v>
      </c>
      <c r="D25" s="63">
        <v>1</v>
      </c>
      <c r="E25" s="110"/>
      <c r="F25" s="53"/>
      <c r="G25" s="103">
        <f t="shared" si="0"/>
        <v>0</v>
      </c>
      <c r="H25" s="53"/>
      <c r="I25" s="103"/>
      <c r="J25" s="101">
        <f t="shared" si="7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x14ac:dyDescent="0.2">
      <c r="A26" s="60">
        <v>15</v>
      </c>
      <c r="B26" s="105" t="s">
        <v>185</v>
      </c>
      <c r="C26" s="62" t="s">
        <v>51</v>
      </c>
      <c r="D26" s="63">
        <v>3</v>
      </c>
      <c r="E26" s="110"/>
      <c r="F26" s="53"/>
      <c r="G26" s="103">
        <f t="shared" si="0"/>
        <v>0</v>
      </c>
      <c r="H26" s="53"/>
      <c r="I26" s="103"/>
      <c r="J26" s="101">
        <f t="shared" si="7"/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x14ac:dyDescent="0.2">
      <c r="A27" s="60">
        <v>16</v>
      </c>
      <c r="B27" s="105" t="s">
        <v>186</v>
      </c>
      <c r="C27" s="62" t="s">
        <v>51</v>
      </c>
      <c r="D27" s="63">
        <v>1</v>
      </c>
      <c r="E27" s="110"/>
      <c r="F27" s="53"/>
      <c r="G27" s="103">
        <f t="shared" si="0"/>
        <v>0</v>
      </c>
      <c r="H27" s="53"/>
      <c r="I27" s="103"/>
      <c r="J27" s="101">
        <f t="shared" si="7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ht="14.25" customHeight="1" x14ac:dyDescent="0.2">
      <c r="A28" s="60">
        <v>17</v>
      </c>
      <c r="B28" s="105" t="s">
        <v>187</v>
      </c>
      <c r="C28" s="62" t="s">
        <v>51</v>
      </c>
      <c r="D28" s="63">
        <v>1</v>
      </c>
      <c r="E28" s="110"/>
      <c r="F28" s="53"/>
      <c r="G28" s="103">
        <f t="shared" si="0"/>
        <v>0</v>
      </c>
      <c r="H28" s="53"/>
      <c r="I28" s="103"/>
      <c r="J28" s="101">
        <f t="shared" si="7"/>
        <v>0</v>
      </c>
      <c r="K28" s="10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</row>
    <row r="29" spans="1:15" ht="14.25" customHeight="1" x14ac:dyDescent="0.2">
      <c r="A29" s="60">
        <v>18</v>
      </c>
      <c r="B29" s="105" t="s">
        <v>188</v>
      </c>
      <c r="C29" s="62" t="s">
        <v>51</v>
      </c>
      <c r="D29" s="63">
        <v>1</v>
      </c>
      <c r="E29" s="110"/>
      <c r="F29" s="53"/>
      <c r="G29" s="103">
        <f t="shared" si="0"/>
        <v>0</v>
      </c>
      <c r="H29" s="53"/>
      <c r="I29" s="103"/>
      <c r="J29" s="101">
        <f t="shared" si="7"/>
        <v>0</v>
      </c>
      <c r="K29" s="10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</row>
    <row r="30" spans="1:15" ht="25.5" x14ac:dyDescent="0.2">
      <c r="A30" s="60">
        <v>19</v>
      </c>
      <c r="B30" s="105" t="s">
        <v>189</v>
      </c>
      <c r="C30" s="62" t="s">
        <v>51</v>
      </c>
      <c r="D30" s="63">
        <v>35</v>
      </c>
      <c r="E30" s="110"/>
      <c r="F30" s="53"/>
      <c r="G30" s="103">
        <f t="shared" si="0"/>
        <v>0</v>
      </c>
      <c r="H30" s="53"/>
      <c r="I30" s="103"/>
      <c r="J30" s="101">
        <f t="shared" si="7"/>
        <v>0</v>
      </c>
      <c r="K30" s="103">
        <f t="shared" si="2"/>
        <v>0</v>
      </c>
      <c r="L30" s="53">
        <f t="shared" si="3"/>
        <v>0</v>
      </c>
      <c r="M30" s="53">
        <f t="shared" si="4"/>
        <v>0</v>
      </c>
      <c r="N30" s="53">
        <f t="shared" si="5"/>
        <v>0</v>
      </c>
      <c r="O30" s="53">
        <f t="shared" si="6"/>
        <v>0</v>
      </c>
    </row>
    <row r="31" spans="1:15" ht="76.5" x14ac:dyDescent="0.2">
      <c r="A31" s="60">
        <v>20</v>
      </c>
      <c r="B31" s="105" t="s">
        <v>183</v>
      </c>
      <c r="C31" s="62" t="s">
        <v>54</v>
      </c>
      <c r="D31" s="63">
        <v>1</v>
      </c>
      <c r="E31" s="120"/>
      <c r="F31" s="53"/>
      <c r="G31" s="103">
        <f t="shared" si="0"/>
        <v>0</v>
      </c>
      <c r="H31" s="53"/>
      <c r="I31" s="103"/>
      <c r="J31" s="101">
        <f t="shared" si="1"/>
        <v>0</v>
      </c>
      <c r="K31" s="103">
        <f t="shared" si="2"/>
        <v>0</v>
      </c>
      <c r="L31" s="53">
        <f t="shared" si="3"/>
        <v>0</v>
      </c>
      <c r="M31" s="53">
        <f t="shared" si="4"/>
        <v>0</v>
      </c>
      <c r="N31" s="53">
        <f t="shared" si="5"/>
        <v>0</v>
      </c>
      <c r="O31" s="53">
        <f t="shared" si="6"/>
        <v>0</v>
      </c>
    </row>
    <row r="32" spans="1:15" x14ac:dyDescent="0.2">
      <c r="A32" s="60">
        <v>21</v>
      </c>
      <c r="B32" s="105" t="s">
        <v>151</v>
      </c>
      <c r="C32" s="62" t="s">
        <v>44</v>
      </c>
      <c r="D32" s="63">
        <v>310</v>
      </c>
      <c r="E32" s="110"/>
      <c r="F32" s="53"/>
      <c r="G32" s="103">
        <f t="shared" si="0"/>
        <v>0</v>
      </c>
      <c r="H32" s="53"/>
      <c r="I32" s="103"/>
      <c r="J32" s="101">
        <f t="shared" si="1"/>
        <v>0</v>
      </c>
      <c r="K32" s="103">
        <f t="shared" si="2"/>
        <v>0</v>
      </c>
      <c r="L32" s="53">
        <f t="shared" si="3"/>
        <v>0</v>
      </c>
      <c r="M32" s="53">
        <f t="shared" si="4"/>
        <v>0</v>
      </c>
      <c r="N32" s="53">
        <f t="shared" si="5"/>
        <v>0</v>
      </c>
      <c r="O32" s="53">
        <f t="shared" si="6"/>
        <v>0</v>
      </c>
    </row>
    <row r="33" spans="1:16" x14ac:dyDescent="0.2">
      <c r="A33" s="60">
        <v>22</v>
      </c>
      <c r="B33" s="105" t="s">
        <v>152</v>
      </c>
      <c r="C33" s="62" t="s">
        <v>44</v>
      </c>
      <c r="D33" s="63">
        <v>310</v>
      </c>
      <c r="E33" s="110"/>
      <c r="F33" s="53"/>
      <c r="G33" s="103">
        <f t="shared" si="0"/>
        <v>0</v>
      </c>
      <c r="H33" s="53"/>
      <c r="I33" s="103"/>
      <c r="J33" s="101">
        <f t="shared" si="1"/>
        <v>0</v>
      </c>
      <c r="K33" s="103">
        <f t="shared" si="2"/>
        <v>0</v>
      </c>
      <c r="L33" s="53">
        <f t="shared" si="3"/>
        <v>0</v>
      </c>
      <c r="M33" s="53">
        <f t="shared" si="4"/>
        <v>0</v>
      </c>
      <c r="N33" s="53">
        <f t="shared" si="5"/>
        <v>0</v>
      </c>
      <c r="O33" s="53">
        <f t="shared" si="6"/>
        <v>0</v>
      </c>
    </row>
    <row r="34" spans="1:16" ht="38.25" x14ac:dyDescent="0.2">
      <c r="A34" s="60">
        <v>23</v>
      </c>
      <c r="B34" s="105" t="s">
        <v>66</v>
      </c>
      <c r="C34" s="62" t="s">
        <v>67</v>
      </c>
      <c r="D34" s="63">
        <v>2</v>
      </c>
      <c r="E34" s="112"/>
      <c r="F34" s="53"/>
      <c r="G34" s="103">
        <f t="shared" si="0"/>
        <v>0</v>
      </c>
      <c r="H34" s="53"/>
      <c r="I34" s="103"/>
      <c r="J34" s="101">
        <f t="shared" si="1"/>
        <v>0</v>
      </c>
      <c r="K34" s="103">
        <f t="shared" si="2"/>
        <v>0</v>
      </c>
      <c r="L34" s="53">
        <f t="shared" si="3"/>
        <v>0</v>
      </c>
      <c r="M34" s="53">
        <f t="shared" si="4"/>
        <v>0</v>
      </c>
      <c r="N34" s="53">
        <f t="shared" si="5"/>
        <v>0</v>
      </c>
      <c r="O34" s="53">
        <f t="shared" si="6"/>
        <v>0</v>
      </c>
    </row>
    <row r="35" spans="1:16" x14ac:dyDescent="0.2">
      <c r="A35" s="60">
        <v>24</v>
      </c>
      <c r="B35" s="105" t="s">
        <v>154</v>
      </c>
      <c r="C35" s="62" t="s">
        <v>51</v>
      </c>
      <c r="D35" s="63">
        <v>10</v>
      </c>
      <c r="E35" s="110"/>
      <c r="F35" s="53"/>
      <c r="G35" s="103">
        <f t="shared" si="0"/>
        <v>0</v>
      </c>
      <c r="H35" s="53"/>
      <c r="I35" s="103"/>
      <c r="J35" s="101">
        <f t="shared" ref="J35" si="8">SUM(G35:I35)</f>
        <v>0</v>
      </c>
      <c r="K35" s="103">
        <f t="shared" si="2"/>
        <v>0</v>
      </c>
      <c r="L35" s="53">
        <f t="shared" si="3"/>
        <v>0</v>
      </c>
      <c r="M35" s="53">
        <f t="shared" si="4"/>
        <v>0</v>
      </c>
      <c r="N35" s="53">
        <f t="shared" si="5"/>
        <v>0</v>
      </c>
      <c r="O35" s="53">
        <f t="shared" si="6"/>
        <v>0</v>
      </c>
    </row>
    <row r="36" spans="1:16" s="34" customFormat="1" x14ac:dyDescent="0.2">
      <c r="A36" s="35"/>
      <c r="B36" s="20"/>
      <c r="C36" s="36"/>
      <c r="D36" s="35"/>
      <c r="E36" s="37"/>
      <c r="F36" s="38"/>
      <c r="G36" s="39"/>
      <c r="H36" s="39"/>
      <c r="I36" s="40"/>
      <c r="J36" s="39"/>
      <c r="K36" s="40"/>
      <c r="L36" s="39"/>
      <c r="M36" s="40"/>
      <c r="N36" s="39"/>
      <c r="O36" s="54"/>
    </row>
    <row r="37" spans="1:16" x14ac:dyDescent="0.2">
      <c r="J37" s="14" t="s">
        <v>39</v>
      </c>
      <c r="K37" s="41">
        <f>SUM(K10:K36)</f>
        <v>0</v>
      </c>
      <c r="L37" s="41">
        <f>SUM(L10:L36)</f>
        <v>0</v>
      </c>
      <c r="M37" s="41">
        <f>SUM(M10:M36)</f>
        <v>0</v>
      </c>
      <c r="N37" s="41">
        <f>SUM(N10:N36)</f>
        <v>0</v>
      </c>
      <c r="O37" s="42">
        <f>SUM(O10:O36)</f>
        <v>0</v>
      </c>
    </row>
    <row r="38" spans="1:16" x14ac:dyDescent="0.2">
      <c r="J38" s="14"/>
      <c r="K38" s="55"/>
      <c r="L38" s="55"/>
      <c r="M38" s="55"/>
      <c r="N38" s="55"/>
      <c r="O38" s="56"/>
    </row>
    <row r="39" spans="1:16" s="4" customFormat="1" x14ac:dyDescent="0.2">
      <c r="A39" s="3"/>
      <c r="B39" s="43" t="s">
        <v>20</v>
      </c>
      <c r="C39" s="2"/>
      <c r="D39" s="3"/>
      <c r="E39" s="184"/>
      <c r="G39" s="5"/>
      <c r="H39" s="5"/>
      <c r="I39" s="5"/>
      <c r="J39" s="5"/>
      <c r="K39" s="5"/>
      <c r="L39" s="5"/>
      <c r="M39" s="5"/>
      <c r="N39" s="5"/>
      <c r="O39" s="6"/>
      <c r="P39" s="6"/>
    </row>
  </sheetData>
  <mergeCells count="7">
    <mergeCell ref="C2:O2"/>
    <mergeCell ref="A7:A8"/>
    <mergeCell ref="B7:B8"/>
    <mergeCell ref="C7:C8"/>
    <mergeCell ref="D7:D8"/>
    <mergeCell ref="E7:J7"/>
    <mergeCell ref="K7:O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K.2.2.2
&amp;"Arial,Bold"&amp;UMiera iela (K1S no KSS-2 (neieskaitot) līdz Mi-Spdz-1 (neieskaitot))</oddHeader>
    <oddFooter>&amp;C&amp;8&amp;P</oddFooter>
  </headerFooter>
  <rowBreaks count="1" manualBreakCount="1">
    <brk id="1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6"/>
  <sheetViews>
    <sheetView view="pageBreakPreview" topLeftCell="A31" zoomScaleNormal="100" zoomScaleSheetLayoutView="100" workbookViewId="0">
      <selection activeCell="C27" sqref="C27"/>
    </sheetView>
  </sheetViews>
  <sheetFormatPr defaultRowHeight="12.75" x14ac:dyDescent="0.2"/>
  <cols>
    <col min="1" max="1" width="4.140625" style="3" customWidth="1"/>
    <col min="2" max="2" width="10" style="3" customWidth="1"/>
    <col min="3" max="3" width="48.42578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9" width="9.140625" style="6"/>
    <col min="10" max="10" width="13.85546875" style="6" customWidth="1"/>
    <col min="11" max="16384" width="9.140625" style="6"/>
  </cols>
  <sheetData>
    <row r="1" spans="1:10" ht="15" x14ac:dyDescent="0.2">
      <c r="A1" s="10" t="s">
        <v>1</v>
      </c>
      <c r="B1" s="10"/>
      <c r="D1" s="58" t="s">
        <v>267</v>
      </c>
    </row>
    <row r="2" spans="1:10" ht="15" customHeight="1" x14ac:dyDescent="0.2">
      <c r="A2" s="10" t="s">
        <v>2</v>
      </c>
      <c r="B2" s="10"/>
      <c r="D2" s="209" t="s">
        <v>192</v>
      </c>
      <c r="E2" s="209"/>
      <c r="F2" s="209"/>
      <c r="G2" s="209"/>
      <c r="H2" s="209"/>
    </row>
    <row r="3" spans="1:10" ht="15" x14ac:dyDescent="0.2">
      <c r="A3" s="10" t="s">
        <v>3</v>
      </c>
      <c r="B3" s="10"/>
      <c r="D3" s="58" t="s">
        <v>193</v>
      </c>
    </row>
    <row r="4" spans="1:10" ht="15" x14ac:dyDescent="0.2">
      <c r="A4" s="10" t="s">
        <v>4</v>
      </c>
      <c r="B4" s="10"/>
      <c r="D4" s="128" t="s">
        <v>404</v>
      </c>
      <c r="G4" s="57"/>
    </row>
    <row r="5" spans="1:10" ht="14.25" x14ac:dyDescent="0.2">
      <c r="A5" s="10" t="s">
        <v>24</v>
      </c>
      <c r="B5" s="10"/>
      <c r="D5" s="64">
        <f>D28</f>
        <v>0</v>
      </c>
    </row>
    <row r="6" spans="1:10" ht="14.25" x14ac:dyDescent="0.2">
      <c r="A6" s="10" t="s">
        <v>12</v>
      </c>
      <c r="B6" s="10"/>
      <c r="D6" s="64">
        <f>H24</f>
        <v>0</v>
      </c>
    </row>
    <row r="7" spans="1:10" ht="14.25" x14ac:dyDescent="0.2">
      <c r="A7" s="10" t="s">
        <v>409</v>
      </c>
      <c r="B7" s="10"/>
    </row>
    <row r="9" spans="1:10" ht="20.25" customHeight="1" x14ac:dyDescent="0.2">
      <c r="A9" s="201" t="s">
        <v>5</v>
      </c>
      <c r="B9" s="207" t="s">
        <v>13</v>
      </c>
      <c r="C9" s="205" t="s">
        <v>38</v>
      </c>
      <c r="D9" s="203" t="s">
        <v>25</v>
      </c>
      <c r="E9" s="213" t="s">
        <v>14</v>
      </c>
      <c r="F9" s="213"/>
      <c r="G9" s="213"/>
      <c r="H9" s="211" t="s">
        <v>10</v>
      </c>
      <c r="I9" s="9"/>
    </row>
    <row r="10" spans="1:10" ht="78.75" customHeight="1" x14ac:dyDescent="0.2">
      <c r="A10" s="202"/>
      <c r="B10" s="208"/>
      <c r="C10" s="206"/>
      <c r="D10" s="204"/>
      <c r="E10" s="76" t="s">
        <v>26</v>
      </c>
      <c r="F10" s="76" t="s">
        <v>36</v>
      </c>
      <c r="G10" s="76" t="s">
        <v>27</v>
      </c>
      <c r="H10" s="212"/>
    </row>
    <row r="11" spans="1:10" x14ac:dyDescent="0.2">
      <c r="A11" s="23"/>
      <c r="B11" s="22"/>
      <c r="C11" s="65"/>
      <c r="D11" s="25"/>
      <c r="E11" s="21"/>
      <c r="F11" s="26"/>
      <c r="G11" s="27"/>
      <c r="H11" s="28"/>
    </row>
    <row r="12" spans="1:10" s="9" customFormat="1" ht="25.5" x14ac:dyDescent="0.2">
      <c r="A12" s="85">
        <v>1</v>
      </c>
      <c r="B12" s="86" t="s">
        <v>362</v>
      </c>
      <c r="C12" s="87" t="s">
        <v>251</v>
      </c>
      <c r="D12" s="88">
        <f>'K.1.1.Rūpniecības'!O39</f>
        <v>0</v>
      </c>
      <c r="E12" s="89">
        <f>'K.1.1.Rūpniecības'!L39</f>
        <v>0</v>
      </c>
      <c r="F12" s="90">
        <f>'K.1.1.Rūpniecības'!M39</f>
        <v>0</v>
      </c>
      <c r="G12" s="89">
        <f>'K.1.1.Rūpniecības'!N39</f>
        <v>0</v>
      </c>
      <c r="H12" s="91">
        <f>'K.1.1.Rūpniecības'!K39</f>
        <v>0</v>
      </c>
      <c r="I12" s="92"/>
      <c r="J12" s="82"/>
    </row>
    <row r="13" spans="1:10" s="9" customFormat="1" ht="25.5" x14ac:dyDescent="0.2">
      <c r="A13" s="85">
        <v>2</v>
      </c>
      <c r="B13" s="86" t="s">
        <v>361</v>
      </c>
      <c r="C13" s="87" t="s">
        <v>252</v>
      </c>
      <c r="D13" s="88">
        <f>'K.1.2.Strādnieku'!O31</f>
        <v>0</v>
      </c>
      <c r="E13" s="89">
        <f>'K.1.2.Strādnieku'!L31</f>
        <v>0</v>
      </c>
      <c r="F13" s="90">
        <f>'K.1.2.Strādnieku'!M31</f>
        <v>0</v>
      </c>
      <c r="G13" s="89">
        <f>'K.1.2.Strādnieku'!N31</f>
        <v>0</v>
      </c>
      <c r="H13" s="91">
        <f>'K.1.2.Strādnieku'!K31</f>
        <v>0</v>
      </c>
      <c r="I13" s="92"/>
      <c r="J13" s="82"/>
    </row>
    <row r="14" spans="1:10" s="9" customFormat="1" x14ac:dyDescent="0.2">
      <c r="A14" s="85">
        <v>3</v>
      </c>
      <c r="B14" s="86" t="s">
        <v>363</v>
      </c>
      <c r="C14" s="87" t="s">
        <v>253</v>
      </c>
      <c r="D14" s="88">
        <f>'K.1.3.Kalēju'!O39</f>
        <v>0</v>
      </c>
      <c r="E14" s="89">
        <f>'K.1.3.Kalēju'!L39</f>
        <v>0</v>
      </c>
      <c r="F14" s="90">
        <f>'K.1.3.Kalēju'!M39</f>
        <v>0</v>
      </c>
      <c r="G14" s="89">
        <f>'K.1.3.Kalēju'!N39</f>
        <v>0</v>
      </c>
      <c r="H14" s="91">
        <f>'K.1.3.Kalēju'!K39</f>
        <v>0</v>
      </c>
      <c r="I14" s="92"/>
      <c r="J14" s="82"/>
    </row>
    <row r="15" spans="1:10" s="9" customFormat="1" ht="25.5" x14ac:dyDescent="0.2">
      <c r="A15" s="85">
        <v>4</v>
      </c>
      <c r="B15" s="86" t="s">
        <v>364</v>
      </c>
      <c r="C15" s="87" t="s">
        <v>254</v>
      </c>
      <c r="D15" s="88">
        <f>'K.1.4.Liepājas'!O46</f>
        <v>0</v>
      </c>
      <c r="E15" s="89">
        <f>'K.1.4.Liepājas'!L46</f>
        <v>0</v>
      </c>
      <c r="F15" s="90">
        <f>'K.1.4.Liepājas'!M46</f>
        <v>0</v>
      </c>
      <c r="G15" s="89">
        <f>'K.1.4.Liepājas'!N46</f>
        <v>0</v>
      </c>
      <c r="H15" s="91">
        <f>'K.1.4.Liepājas'!K46</f>
        <v>0</v>
      </c>
      <c r="I15" s="92"/>
      <c r="J15" s="82"/>
    </row>
    <row r="16" spans="1:10" s="9" customFormat="1" x14ac:dyDescent="0.2">
      <c r="A16" s="85">
        <v>5</v>
      </c>
      <c r="B16" s="86" t="s">
        <v>365</v>
      </c>
      <c r="C16" s="87" t="s">
        <v>255</v>
      </c>
      <c r="D16" s="88">
        <f>'K.1.5.Aizupes'!O38</f>
        <v>0</v>
      </c>
      <c r="E16" s="89">
        <f>'K.1.5.Aizupes'!L38</f>
        <v>0</v>
      </c>
      <c r="F16" s="90">
        <f>'K.1.5.Aizupes'!M38</f>
        <v>0</v>
      </c>
      <c r="G16" s="89">
        <f>'K.1.5.Aizupes'!N38</f>
        <v>0</v>
      </c>
      <c r="H16" s="91">
        <f>'K.1.5.Aizupes'!K38</f>
        <v>0</v>
      </c>
      <c r="I16" s="92"/>
      <c r="J16" s="82"/>
    </row>
    <row r="17" spans="1:10" s="9" customFormat="1" ht="25.5" x14ac:dyDescent="0.2">
      <c r="A17" s="85">
        <v>6</v>
      </c>
      <c r="B17" s="86" t="s">
        <v>366</v>
      </c>
      <c r="C17" s="87" t="s">
        <v>256</v>
      </c>
      <c r="D17" s="93">
        <f>'K.1.6.Egļu'!O37</f>
        <v>0</v>
      </c>
      <c r="E17" s="94">
        <f>'K.1.6.Egļu'!L37</f>
        <v>0</v>
      </c>
      <c r="F17" s="95">
        <f>'K.1.6.Egļu'!M37</f>
        <v>0</v>
      </c>
      <c r="G17" s="94">
        <f>'K.1.6.Egļu'!N37</f>
        <v>0</v>
      </c>
      <c r="H17" s="96">
        <f>'K.1.6.Egļu'!K37</f>
        <v>0</v>
      </c>
      <c r="I17" s="92"/>
      <c r="J17" s="82"/>
    </row>
    <row r="18" spans="1:10" s="9" customFormat="1" ht="25.5" x14ac:dyDescent="0.2">
      <c r="A18" s="85">
        <v>7</v>
      </c>
      <c r="B18" s="86" t="s">
        <v>367</v>
      </c>
      <c r="C18" s="87" t="s">
        <v>257</v>
      </c>
      <c r="D18" s="93">
        <f>'K.1.7.Bērzu'!O36</f>
        <v>0</v>
      </c>
      <c r="E18" s="94">
        <f>'K.1.7.Bērzu'!L36</f>
        <v>0</v>
      </c>
      <c r="F18" s="95">
        <f>'K.1.7.Bērzu'!M36</f>
        <v>0</v>
      </c>
      <c r="G18" s="94">
        <f>'K.1.7.Bērzu'!N36</f>
        <v>0</v>
      </c>
      <c r="H18" s="96">
        <f>'K.1.7.Bērzu'!K36</f>
        <v>0</v>
      </c>
      <c r="I18" s="92"/>
      <c r="J18" s="82"/>
    </row>
    <row r="19" spans="1:10" s="9" customFormat="1" ht="25.5" x14ac:dyDescent="0.2">
      <c r="A19" s="85">
        <v>8</v>
      </c>
      <c r="B19" s="86" t="s">
        <v>368</v>
      </c>
      <c r="C19" s="87" t="s">
        <v>371</v>
      </c>
      <c r="D19" s="93">
        <f>'K.1.8.Gaismas 1'!O46</f>
        <v>0</v>
      </c>
      <c r="E19" s="94">
        <f>'K.1.8.Gaismas 1'!L46</f>
        <v>0</v>
      </c>
      <c r="F19" s="95">
        <f>'K.1.8.Gaismas 1'!M46</f>
        <v>0</v>
      </c>
      <c r="G19" s="94">
        <f>'K.1.8.Gaismas 1'!N46</f>
        <v>0</v>
      </c>
      <c r="H19" s="96">
        <f>'K.1.8.Gaismas 1'!K46</f>
        <v>0</v>
      </c>
      <c r="I19" s="92"/>
      <c r="J19" s="82"/>
    </row>
    <row r="20" spans="1:10" s="9" customFormat="1" x14ac:dyDescent="0.2">
      <c r="A20" s="85">
        <v>9</v>
      </c>
      <c r="B20" s="86" t="s">
        <v>369</v>
      </c>
      <c r="C20" s="87" t="s">
        <v>372</v>
      </c>
      <c r="D20" s="93">
        <f>'K.1.9.Gaismas 2'!O39</f>
        <v>0</v>
      </c>
      <c r="E20" s="94">
        <f>'K.1.9.Gaismas 2'!L39</f>
        <v>0</v>
      </c>
      <c r="F20" s="95">
        <f>'K.1.9.Gaismas 2'!M39</f>
        <v>0</v>
      </c>
      <c r="G20" s="94">
        <f>'K.1.9.Gaismas 2'!N39</f>
        <v>0</v>
      </c>
      <c r="H20" s="96">
        <f>'K.1.9.Gaismas 2'!K39</f>
        <v>0</v>
      </c>
      <c r="I20" s="92"/>
      <c r="J20" s="82"/>
    </row>
    <row r="21" spans="1:10" s="9" customFormat="1" x14ac:dyDescent="0.2">
      <c r="A21" s="85">
        <v>10</v>
      </c>
      <c r="B21" s="86" t="s">
        <v>370</v>
      </c>
      <c r="C21" s="87" t="s">
        <v>373</v>
      </c>
      <c r="D21" s="93">
        <f>'K.1.10.Vītolu'!O35</f>
        <v>0</v>
      </c>
      <c r="E21" s="94">
        <f>'K.1.10.Vītolu'!L35</f>
        <v>0</v>
      </c>
      <c r="F21" s="95">
        <f>'K.1.10.Vītolu'!M35</f>
        <v>0</v>
      </c>
      <c r="G21" s="94">
        <f>'K.1.10.Vītolu'!N35</f>
        <v>0</v>
      </c>
      <c r="H21" s="96">
        <f>'K.1.10.Vītolu'!K35</f>
        <v>0</v>
      </c>
      <c r="I21" s="92"/>
      <c r="J21" s="82"/>
    </row>
    <row r="22" spans="1:10" s="9" customFormat="1" x14ac:dyDescent="0.2">
      <c r="A22" s="85">
        <v>11</v>
      </c>
      <c r="B22" s="86" t="s">
        <v>374</v>
      </c>
      <c r="C22" s="87" t="s">
        <v>375</v>
      </c>
      <c r="D22" s="93">
        <f>'K.1.11.Miera'!O24</f>
        <v>0</v>
      </c>
      <c r="E22" s="94">
        <f>'K.1.11.Miera'!L24</f>
        <v>0</v>
      </c>
      <c r="F22" s="95">
        <f>'K.1.11.Miera'!M24</f>
        <v>0</v>
      </c>
      <c r="G22" s="94">
        <f>'K.1.11.Miera'!N24</f>
        <v>0</v>
      </c>
      <c r="H22" s="96">
        <f>'K.1.11.Miera'!K24</f>
        <v>0</v>
      </c>
      <c r="I22" s="92"/>
      <c r="J22" s="82"/>
    </row>
    <row r="23" spans="1:10" x14ac:dyDescent="0.2">
      <c r="A23" s="16"/>
      <c r="B23" s="17"/>
      <c r="C23" s="24"/>
      <c r="D23" s="68"/>
      <c r="E23" s="69"/>
      <c r="F23" s="70"/>
      <c r="G23" s="69"/>
      <c r="H23" s="71"/>
      <c r="I23" s="67"/>
      <c r="J23" s="82"/>
    </row>
    <row r="24" spans="1:10" s="83" customFormat="1" x14ac:dyDescent="0.2">
      <c r="A24" s="77"/>
      <c r="B24" s="77"/>
      <c r="C24" s="78" t="s">
        <v>15</v>
      </c>
      <c r="D24" s="79">
        <f>SUM(D12:D23)</f>
        <v>0</v>
      </c>
      <c r="E24" s="80">
        <f>SUM(E12:E23)</f>
        <v>0</v>
      </c>
      <c r="F24" s="80">
        <f>SUM(F12:F23)</f>
        <v>0</v>
      </c>
      <c r="G24" s="80">
        <f>SUM(G12:G23)</f>
        <v>0</v>
      </c>
      <c r="H24" s="81">
        <f>SUM(H12:H23)</f>
        <v>0</v>
      </c>
      <c r="I24" s="82"/>
      <c r="J24" s="82"/>
    </row>
    <row r="25" spans="1:10" x14ac:dyDescent="0.2">
      <c r="C25" s="18" t="s">
        <v>416</v>
      </c>
      <c r="D25" s="72">
        <f>ROUND(D24*8%,2)</f>
        <v>0</v>
      </c>
      <c r="E25" s="73"/>
      <c r="F25" s="74"/>
      <c r="G25" s="74"/>
      <c r="H25" s="74"/>
      <c r="I25" s="67"/>
      <c r="J25" s="67"/>
    </row>
    <row r="26" spans="1:10" x14ac:dyDescent="0.2">
      <c r="C26" s="66" t="s">
        <v>21</v>
      </c>
      <c r="D26" s="72">
        <f>ROUND(D25*1%,2)</f>
        <v>0</v>
      </c>
      <c r="E26" s="73"/>
      <c r="F26" s="74"/>
      <c r="G26" s="74"/>
      <c r="H26" s="74"/>
      <c r="I26" s="67"/>
      <c r="J26" s="67"/>
    </row>
    <row r="27" spans="1:10" x14ac:dyDescent="0.2">
      <c r="C27" s="18" t="s">
        <v>414</v>
      </c>
      <c r="D27" s="72">
        <f>ROUND(D24*5%,2)</f>
        <v>0</v>
      </c>
      <c r="E27" s="73"/>
      <c r="F27" s="74"/>
      <c r="G27" s="74"/>
      <c r="H27" s="74"/>
      <c r="I27" s="67"/>
      <c r="J27" s="67"/>
    </row>
    <row r="28" spans="1:10" x14ac:dyDescent="0.2">
      <c r="C28" s="20" t="s">
        <v>16</v>
      </c>
      <c r="D28" s="84">
        <f>D24+D25+D27</f>
        <v>0</v>
      </c>
      <c r="E28" s="73"/>
      <c r="F28" s="74"/>
      <c r="G28" s="74"/>
      <c r="H28" s="74"/>
      <c r="I28" s="67"/>
      <c r="J28" s="67"/>
    </row>
    <row r="30" spans="1:10" x14ac:dyDescent="0.2">
      <c r="C30" s="43" t="s">
        <v>20</v>
      </c>
      <c r="F30" s="199"/>
      <c r="G30" s="199"/>
    </row>
    <row r="31" spans="1:10" x14ac:dyDescent="0.2">
      <c r="F31" s="44"/>
      <c r="G31" s="4"/>
    </row>
    <row r="32" spans="1:10" x14ac:dyDescent="0.2">
      <c r="C32" s="199" t="s">
        <v>401</v>
      </c>
      <c r="D32" s="199"/>
      <c r="E32" s="199"/>
      <c r="F32" s="44"/>
      <c r="G32" s="4"/>
    </row>
    <row r="33" spans="3:7" x14ac:dyDescent="0.2">
      <c r="F33" s="44"/>
      <c r="G33" s="4"/>
    </row>
    <row r="34" spans="3:7" x14ac:dyDescent="0.2">
      <c r="C34" s="43" t="s">
        <v>40</v>
      </c>
      <c r="F34" s="199"/>
      <c r="G34" s="199"/>
    </row>
    <row r="35" spans="3:7" x14ac:dyDescent="0.2">
      <c r="F35" s="44"/>
      <c r="G35" s="4"/>
    </row>
    <row r="36" spans="3:7" x14ac:dyDescent="0.2">
      <c r="C36" s="44" t="s">
        <v>402</v>
      </c>
    </row>
  </sheetData>
  <mergeCells count="10">
    <mergeCell ref="A9:A10"/>
    <mergeCell ref="D9:D10"/>
    <mergeCell ref="C9:C10"/>
    <mergeCell ref="B9:B10"/>
    <mergeCell ref="D2:H2"/>
    <mergeCell ref="F30:G30"/>
    <mergeCell ref="C32:E32"/>
    <mergeCell ref="F34:G34"/>
    <mergeCell ref="H9:H10"/>
    <mergeCell ref="E9:G9"/>
  </mergeCells>
  <phoneticPr fontId="2" type="noConversion"/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 xml:space="preserve">&amp;C&amp;"Arial,Bold"&amp;12&amp;UKOPSAVILKUMA APRĒĶINS  Nr. K.1&amp;"Arial,Regular"&amp;U
</oddHeader>
    <oddFooter>&amp;C&amp;8&amp;P</oddFooter>
  </headerFooter>
  <rowBreaks count="1" manualBreakCount="1">
    <brk id="21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65"/>
  <sheetViews>
    <sheetView view="pageBreakPreview" topLeftCell="A50" zoomScaleNormal="100" zoomScaleSheetLayoutView="100" workbookViewId="0">
      <selection activeCell="H74" sqref="H74"/>
    </sheetView>
  </sheetViews>
  <sheetFormatPr defaultRowHeight="12.75" x14ac:dyDescent="0.2"/>
  <cols>
    <col min="1" max="1" width="5.7109375" style="3" customWidth="1"/>
    <col min="2" max="2" width="45.140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7.7109375" style="5" customWidth="1"/>
    <col min="8" max="8" width="8.85546875" style="5" customWidth="1"/>
    <col min="9" max="9" width="6.28515625" style="5" customWidth="1"/>
    <col min="10" max="10" width="8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270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customHeight="1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O63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x14ac:dyDescent="0.2">
      <c r="A10" s="60"/>
      <c r="B10" s="108" t="s">
        <v>161</v>
      </c>
      <c r="C10" s="62"/>
      <c r="D10" s="63"/>
      <c r="E10" s="110"/>
      <c r="F10" s="53"/>
      <c r="G10" s="103"/>
      <c r="H10" s="53"/>
      <c r="I10" s="103"/>
      <c r="J10" s="101"/>
      <c r="K10" s="103"/>
      <c r="L10" s="53"/>
      <c r="M10" s="53"/>
      <c r="N10" s="53"/>
      <c r="O10" s="53"/>
    </row>
    <row r="11" spans="1:16" ht="102" x14ac:dyDescent="0.2">
      <c r="A11" s="60">
        <v>1</v>
      </c>
      <c r="B11" s="105" t="s">
        <v>397</v>
      </c>
      <c r="C11" s="62" t="s">
        <v>54</v>
      </c>
      <c r="D11" s="63">
        <v>1</v>
      </c>
      <c r="E11" s="109"/>
      <c r="F11" s="53"/>
      <c r="G11" s="100">
        <f t="shared" ref="G11" si="0">ROUND(E11*F11,2)</f>
        <v>0</v>
      </c>
      <c r="H11" s="100"/>
      <c r="I11" s="100"/>
      <c r="J11" s="101">
        <f t="shared" ref="J11" si="1">SUM(G11:I11)</f>
        <v>0</v>
      </c>
      <c r="K11" s="103">
        <f t="shared" ref="K11" si="2">ROUND(D11*E11,2)</f>
        <v>0</v>
      </c>
      <c r="L11" s="53">
        <f t="shared" ref="L11" si="3">ROUND(D11*G11,2)</f>
        <v>0</v>
      </c>
      <c r="M11" s="53">
        <f t="shared" ref="M11" si="4">ROUND(D11*H11,2)</f>
        <v>0</v>
      </c>
      <c r="N11" s="53">
        <f t="shared" ref="N11" si="5">ROUND(I11*D11,2)</f>
        <v>0</v>
      </c>
      <c r="O11" s="53">
        <f t="shared" ref="O11" si="6">SUM(L11:N11)</f>
        <v>0</v>
      </c>
    </row>
    <row r="12" spans="1:16" ht="25.5" x14ac:dyDescent="0.2">
      <c r="A12" s="194" t="s">
        <v>271</v>
      </c>
      <c r="B12" s="105" t="s">
        <v>400</v>
      </c>
      <c r="C12" s="62" t="s">
        <v>51</v>
      </c>
      <c r="D12" s="63">
        <v>1</v>
      </c>
      <c r="E12" s="110"/>
      <c r="F12" s="53"/>
      <c r="G12" s="103"/>
      <c r="H12" s="53"/>
      <c r="I12" s="103"/>
      <c r="J12" s="101"/>
      <c r="K12" s="103"/>
      <c r="L12" s="53"/>
      <c r="M12" s="53"/>
      <c r="N12" s="53"/>
      <c r="O12" s="53"/>
    </row>
    <row r="13" spans="1:16" ht="25.5" x14ac:dyDescent="0.2">
      <c r="A13" s="194" t="s">
        <v>272</v>
      </c>
      <c r="B13" s="105" t="s">
        <v>166</v>
      </c>
      <c r="C13" s="62" t="s">
        <v>51</v>
      </c>
      <c r="D13" s="63">
        <v>2</v>
      </c>
      <c r="E13" s="110"/>
      <c r="F13" s="53"/>
      <c r="G13" s="103"/>
      <c r="H13" s="53"/>
      <c r="I13" s="103"/>
      <c r="J13" s="101"/>
      <c r="K13" s="103"/>
      <c r="L13" s="53"/>
      <c r="M13" s="53"/>
      <c r="N13" s="53"/>
      <c r="O13" s="53"/>
    </row>
    <row r="14" spans="1:16" x14ac:dyDescent="0.2">
      <c r="A14" s="194" t="s">
        <v>273</v>
      </c>
      <c r="B14" s="105" t="s">
        <v>121</v>
      </c>
      <c r="C14" s="62" t="s">
        <v>54</v>
      </c>
      <c r="D14" s="63">
        <v>1</v>
      </c>
      <c r="E14" s="110"/>
      <c r="F14" s="53"/>
      <c r="G14" s="103"/>
      <c r="H14" s="53"/>
      <c r="I14" s="103"/>
      <c r="J14" s="101"/>
      <c r="K14" s="103"/>
      <c r="L14" s="53"/>
      <c r="M14" s="53"/>
      <c r="N14" s="53"/>
      <c r="O14" s="53"/>
    </row>
    <row r="15" spans="1:16" x14ac:dyDescent="0.2">
      <c r="A15" s="194" t="s">
        <v>274</v>
      </c>
      <c r="B15" s="105" t="s">
        <v>167</v>
      </c>
      <c r="C15" s="62" t="s">
        <v>54</v>
      </c>
      <c r="D15" s="63">
        <v>2</v>
      </c>
      <c r="E15" s="110"/>
      <c r="F15" s="53"/>
      <c r="G15" s="103"/>
      <c r="H15" s="53"/>
      <c r="I15" s="103"/>
      <c r="J15" s="101"/>
      <c r="K15" s="103"/>
      <c r="L15" s="53"/>
      <c r="M15" s="53"/>
      <c r="N15" s="53"/>
      <c r="O15" s="53"/>
    </row>
    <row r="16" spans="1:16" x14ac:dyDescent="0.2">
      <c r="A16" s="194" t="s">
        <v>275</v>
      </c>
      <c r="B16" s="105" t="s">
        <v>126</v>
      </c>
      <c r="C16" s="62" t="s">
        <v>54</v>
      </c>
      <c r="D16" s="63">
        <v>1</v>
      </c>
      <c r="E16" s="110"/>
      <c r="F16" s="53"/>
      <c r="G16" s="103"/>
      <c r="H16" s="53"/>
      <c r="I16" s="103"/>
      <c r="J16" s="101"/>
      <c r="K16" s="103"/>
      <c r="L16" s="53"/>
      <c r="M16" s="53"/>
      <c r="N16" s="53"/>
      <c r="O16" s="53"/>
    </row>
    <row r="17" spans="1:15" x14ac:dyDescent="0.2">
      <c r="A17" s="194" t="s">
        <v>276</v>
      </c>
      <c r="B17" s="105" t="s">
        <v>125</v>
      </c>
      <c r="C17" s="62" t="s">
        <v>51</v>
      </c>
      <c r="D17" s="63">
        <v>1</v>
      </c>
      <c r="E17" s="110"/>
      <c r="F17" s="53"/>
      <c r="G17" s="103"/>
      <c r="H17" s="53"/>
      <c r="I17" s="103"/>
      <c r="J17" s="101"/>
      <c r="K17" s="103"/>
      <c r="L17" s="53"/>
      <c r="M17" s="53"/>
      <c r="N17" s="53"/>
      <c r="O17" s="53"/>
    </row>
    <row r="18" spans="1:15" x14ac:dyDescent="0.2">
      <c r="A18" s="194" t="s">
        <v>277</v>
      </c>
      <c r="B18" s="105" t="s">
        <v>124</v>
      </c>
      <c r="C18" s="62" t="s">
        <v>51</v>
      </c>
      <c r="D18" s="63">
        <v>1</v>
      </c>
      <c r="E18" s="110"/>
      <c r="F18" s="53"/>
      <c r="G18" s="103"/>
      <c r="H18" s="53"/>
      <c r="I18" s="103"/>
      <c r="J18" s="101"/>
      <c r="K18" s="103"/>
      <c r="L18" s="53"/>
      <c r="M18" s="53"/>
      <c r="N18" s="53"/>
      <c r="O18" s="53"/>
    </row>
    <row r="19" spans="1:15" x14ac:dyDescent="0.2">
      <c r="A19" s="194" t="s">
        <v>278</v>
      </c>
      <c r="B19" s="105" t="s">
        <v>168</v>
      </c>
      <c r="C19" s="62" t="s">
        <v>51</v>
      </c>
      <c r="D19" s="63">
        <v>1</v>
      </c>
      <c r="E19" s="110"/>
      <c r="F19" s="53"/>
      <c r="G19" s="103"/>
      <c r="H19" s="53"/>
      <c r="I19" s="103"/>
      <c r="J19" s="101"/>
      <c r="K19" s="103"/>
      <c r="L19" s="53"/>
      <c r="M19" s="53"/>
      <c r="N19" s="53"/>
      <c r="O19" s="53"/>
    </row>
    <row r="20" spans="1:15" x14ac:dyDescent="0.2">
      <c r="A20" s="194" t="s">
        <v>279</v>
      </c>
      <c r="B20" s="105" t="s">
        <v>169</v>
      </c>
      <c r="C20" s="62" t="s">
        <v>51</v>
      </c>
      <c r="D20" s="63">
        <v>1</v>
      </c>
      <c r="E20" s="110"/>
      <c r="F20" s="53"/>
      <c r="G20" s="103"/>
      <c r="H20" s="53"/>
      <c r="I20" s="103"/>
      <c r="J20" s="101"/>
      <c r="K20" s="103"/>
      <c r="L20" s="53"/>
      <c r="M20" s="53"/>
      <c r="N20" s="53"/>
      <c r="O20" s="53"/>
    </row>
    <row r="21" spans="1:15" x14ac:dyDescent="0.2">
      <c r="A21" s="194" t="s">
        <v>280</v>
      </c>
      <c r="B21" s="105" t="s">
        <v>200</v>
      </c>
      <c r="C21" s="62" t="s">
        <v>54</v>
      </c>
      <c r="D21" s="63">
        <v>1</v>
      </c>
      <c r="E21" s="110"/>
      <c r="F21" s="53"/>
      <c r="G21" s="103"/>
      <c r="H21" s="53"/>
      <c r="I21" s="103"/>
      <c r="J21" s="101"/>
      <c r="K21" s="103"/>
      <c r="L21" s="53"/>
      <c r="M21" s="53"/>
      <c r="N21" s="53"/>
      <c r="O21" s="53"/>
    </row>
    <row r="22" spans="1:15" ht="25.5" x14ac:dyDescent="0.2">
      <c r="A22" s="194" t="s">
        <v>281</v>
      </c>
      <c r="B22" s="105" t="s">
        <v>205</v>
      </c>
      <c r="C22" s="62" t="s">
        <v>54</v>
      </c>
      <c r="D22" s="63">
        <v>1</v>
      </c>
      <c r="E22" s="110"/>
      <c r="F22" s="53"/>
      <c r="G22" s="103"/>
      <c r="H22" s="53"/>
      <c r="I22" s="103"/>
      <c r="J22" s="101"/>
      <c r="K22" s="103"/>
      <c r="L22" s="53"/>
      <c r="M22" s="53"/>
      <c r="N22" s="53"/>
      <c r="O22" s="53"/>
    </row>
    <row r="23" spans="1:15" x14ac:dyDescent="0.2">
      <c r="A23" s="194" t="s">
        <v>282</v>
      </c>
      <c r="B23" s="105" t="s">
        <v>170</v>
      </c>
      <c r="C23" s="62" t="s">
        <v>51</v>
      </c>
      <c r="D23" s="63">
        <v>4</v>
      </c>
      <c r="E23" s="110"/>
      <c r="F23" s="53"/>
      <c r="G23" s="103"/>
      <c r="H23" s="53"/>
      <c r="I23" s="103"/>
      <c r="J23" s="101"/>
      <c r="K23" s="103"/>
      <c r="L23" s="53"/>
      <c r="M23" s="53"/>
      <c r="N23" s="53"/>
      <c r="O23" s="53"/>
    </row>
    <row r="24" spans="1:15" x14ac:dyDescent="0.2">
      <c r="A24" s="194" t="s">
        <v>283</v>
      </c>
      <c r="B24" s="105" t="s">
        <v>119</v>
      </c>
      <c r="C24" s="62" t="s">
        <v>51</v>
      </c>
      <c r="D24" s="63">
        <v>2</v>
      </c>
      <c r="E24" s="110"/>
      <c r="F24" s="53"/>
      <c r="G24" s="103"/>
      <c r="H24" s="53"/>
      <c r="I24" s="103"/>
      <c r="J24" s="101"/>
      <c r="K24" s="103"/>
      <c r="L24" s="53"/>
      <c r="M24" s="53"/>
      <c r="N24" s="53"/>
      <c r="O24" s="53"/>
    </row>
    <row r="25" spans="1:15" x14ac:dyDescent="0.2">
      <c r="A25" s="194" t="s">
        <v>284</v>
      </c>
      <c r="B25" s="105" t="s">
        <v>118</v>
      </c>
      <c r="C25" s="62" t="s">
        <v>51</v>
      </c>
      <c r="D25" s="63">
        <v>6</v>
      </c>
      <c r="E25" s="110"/>
      <c r="F25" s="53"/>
      <c r="G25" s="103"/>
      <c r="H25" s="53"/>
      <c r="I25" s="103"/>
      <c r="J25" s="101"/>
      <c r="K25" s="103"/>
      <c r="L25" s="53"/>
      <c r="M25" s="53"/>
      <c r="N25" s="53"/>
      <c r="O25" s="53"/>
    </row>
    <row r="26" spans="1:15" x14ac:dyDescent="0.2">
      <c r="A26" s="194" t="s">
        <v>285</v>
      </c>
      <c r="B26" s="105" t="s">
        <v>110</v>
      </c>
      <c r="C26" s="62" t="s">
        <v>51</v>
      </c>
      <c r="D26" s="63">
        <v>1</v>
      </c>
      <c r="E26" s="110"/>
      <c r="F26" s="53"/>
      <c r="G26" s="103"/>
      <c r="H26" s="53"/>
      <c r="I26" s="103"/>
      <c r="J26" s="101"/>
      <c r="K26" s="103"/>
      <c r="L26" s="53"/>
      <c r="M26" s="53"/>
      <c r="N26" s="53"/>
      <c r="O26" s="53"/>
    </row>
    <row r="27" spans="1:15" x14ac:dyDescent="0.2">
      <c r="A27" s="194" t="s">
        <v>286</v>
      </c>
      <c r="B27" s="105" t="s">
        <v>117</v>
      </c>
      <c r="C27" s="62" t="s">
        <v>51</v>
      </c>
      <c r="D27" s="63">
        <v>4</v>
      </c>
      <c r="E27" s="110"/>
      <c r="F27" s="53"/>
      <c r="G27" s="103"/>
      <c r="H27" s="53"/>
      <c r="I27" s="103"/>
      <c r="J27" s="101"/>
      <c r="K27" s="103"/>
      <c r="L27" s="53"/>
      <c r="M27" s="53"/>
      <c r="N27" s="53"/>
      <c r="O27" s="53"/>
    </row>
    <row r="28" spans="1:15" x14ac:dyDescent="0.2">
      <c r="A28" s="194" t="s">
        <v>287</v>
      </c>
      <c r="B28" s="105" t="s">
        <v>115</v>
      </c>
      <c r="C28" s="62" t="s">
        <v>51</v>
      </c>
      <c r="D28" s="63">
        <v>1</v>
      </c>
      <c r="E28" s="110"/>
      <c r="F28" s="53"/>
      <c r="G28" s="103"/>
      <c r="H28" s="53"/>
      <c r="I28" s="103"/>
      <c r="J28" s="101"/>
      <c r="K28" s="103"/>
      <c r="L28" s="53"/>
      <c r="M28" s="53"/>
      <c r="N28" s="53"/>
      <c r="O28" s="53"/>
    </row>
    <row r="29" spans="1:15" x14ac:dyDescent="0.2">
      <c r="A29" s="194" t="s">
        <v>288</v>
      </c>
      <c r="B29" s="105" t="s">
        <v>171</v>
      </c>
      <c r="C29" s="62" t="s">
        <v>51</v>
      </c>
      <c r="D29" s="63">
        <v>2</v>
      </c>
      <c r="E29" s="110"/>
      <c r="F29" s="53"/>
      <c r="G29" s="103"/>
      <c r="H29" s="53"/>
      <c r="I29" s="103"/>
      <c r="J29" s="101"/>
      <c r="K29" s="103"/>
      <c r="L29" s="53"/>
      <c r="M29" s="53"/>
      <c r="N29" s="53"/>
      <c r="O29" s="53"/>
    </row>
    <row r="30" spans="1:15" x14ac:dyDescent="0.2">
      <c r="A30" s="194" t="s">
        <v>289</v>
      </c>
      <c r="B30" s="105" t="s">
        <v>114</v>
      </c>
      <c r="C30" s="62" t="s">
        <v>51</v>
      </c>
      <c r="D30" s="63">
        <v>1</v>
      </c>
      <c r="E30" s="110"/>
      <c r="F30" s="53"/>
      <c r="G30" s="103"/>
      <c r="H30" s="53"/>
      <c r="I30" s="103"/>
      <c r="J30" s="101"/>
      <c r="K30" s="103"/>
      <c r="L30" s="53"/>
      <c r="M30" s="53"/>
      <c r="N30" s="53"/>
      <c r="O30" s="53"/>
    </row>
    <row r="31" spans="1:15" x14ac:dyDescent="0.2">
      <c r="A31" s="194" t="s">
        <v>290</v>
      </c>
      <c r="B31" s="105" t="s">
        <v>113</v>
      </c>
      <c r="C31" s="62" t="s">
        <v>51</v>
      </c>
      <c r="D31" s="63">
        <v>1</v>
      </c>
      <c r="E31" s="110"/>
      <c r="F31" s="53"/>
      <c r="G31" s="103"/>
      <c r="H31" s="53"/>
      <c r="I31" s="103"/>
      <c r="J31" s="101"/>
      <c r="K31" s="103"/>
      <c r="L31" s="53"/>
      <c r="M31" s="53"/>
      <c r="N31" s="53"/>
      <c r="O31" s="53"/>
    </row>
    <row r="32" spans="1:15" x14ac:dyDescent="0.2">
      <c r="A32" s="194" t="s">
        <v>291</v>
      </c>
      <c r="B32" s="105" t="s">
        <v>107</v>
      </c>
      <c r="C32" s="62" t="s">
        <v>54</v>
      </c>
      <c r="D32" s="63">
        <v>1</v>
      </c>
      <c r="E32" s="110"/>
      <c r="F32" s="53"/>
      <c r="G32" s="103"/>
      <c r="H32" s="53"/>
      <c r="I32" s="103"/>
      <c r="J32" s="101"/>
      <c r="K32" s="103"/>
      <c r="L32" s="53"/>
      <c r="M32" s="53"/>
      <c r="N32" s="53"/>
      <c r="O32" s="53"/>
    </row>
    <row r="33" spans="1:15" x14ac:dyDescent="0.2">
      <c r="A33" s="194" t="s">
        <v>292</v>
      </c>
      <c r="B33" s="105" t="s">
        <v>112</v>
      </c>
      <c r="C33" s="62" t="s">
        <v>51</v>
      </c>
      <c r="D33" s="63">
        <v>2</v>
      </c>
      <c r="E33" s="110"/>
      <c r="F33" s="53"/>
      <c r="G33" s="103"/>
      <c r="H33" s="53"/>
      <c r="I33" s="103"/>
      <c r="J33" s="101"/>
      <c r="K33" s="103"/>
      <c r="L33" s="53"/>
      <c r="M33" s="53"/>
      <c r="N33" s="53"/>
      <c r="O33" s="53"/>
    </row>
    <row r="34" spans="1:15" x14ac:dyDescent="0.2">
      <c r="A34" s="194" t="s">
        <v>293</v>
      </c>
      <c r="B34" s="105" t="s">
        <v>111</v>
      </c>
      <c r="C34" s="62" t="s">
        <v>51</v>
      </c>
      <c r="D34" s="63">
        <v>2</v>
      </c>
      <c r="E34" s="110"/>
      <c r="F34" s="53"/>
      <c r="G34" s="103"/>
      <c r="H34" s="53"/>
      <c r="I34" s="103"/>
      <c r="J34" s="101"/>
      <c r="K34" s="103"/>
      <c r="L34" s="53"/>
      <c r="M34" s="53"/>
      <c r="N34" s="53"/>
      <c r="O34" s="53"/>
    </row>
    <row r="35" spans="1:15" x14ac:dyDescent="0.2">
      <c r="A35" s="194" t="s">
        <v>294</v>
      </c>
      <c r="B35" s="105" t="s">
        <v>172</v>
      </c>
      <c r="C35" s="62" t="s">
        <v>54</v>
      </c>
      <c r="D35" s="63">
        <v>1</v>
      </c>
      <c r="E35" s="110"/>
      <c r="F35" s="53"/>
      <c r="G35" s="103"/>
      <c r="H35" s="53"/>
      <c r="I35" s="103"/>
      <c r="J35" s="101"/>
      <c r="K35" s="103"/>
      <c r="L35" s="53"/>
      <c r="M35" s="53"/>
      <c r="N35" s="53"/>
      <c r="O35" s="53"/>
    </row>
    <row r="36" spans="1:15" x14ac:dyDescent="0.2">
      <c r="A36" s="194" t="s">
        <v>295</v>
      </c>
      <c r="B36" s="105" t="s">
        <v>173</v>
      </c>
      <c r="C36" s="62" t="s">
        <v>51</v>
      </c>
      <c r="D36" s="63">
        <v>2</v>
      </c>
      <c r="E36" s="110"/>
      <c r="F36" s="53"/>
      <c r="G36" s="103"/>
      <c r="H36" s="53"/>
      <c r="I36" s="103"/>
      <c r="J36" s="101"/>
      <c r="K36" s="103"/>
      <c r="L36" s="53"/>
      <c r="M36" s="53"/>
      <c r="N36" s="53"/>
      <c r="O36" s="53"/>
    </row>
    <row r="37" spans="1:15" x14ac:dyDescent="0.2">
      <c r="A37" s="194" t="s">
        <v>296</v>
      </c>
      <c r="B37" s="105" t="s">
        <v>106</v>
      </c>
      <c r="C37" s="62" t="s">
        <v>51</v>
      </c>
      <c r="D37" s="63">
        <v>2</v>
      </c>
      <c r="E37" s="110"/>
      <c r="F37" s="53"/>
      <c r="G37" s="103"/>
      <c r="H37" s="53"/>
      <c r="I37" s="103"/>
      <c r="J37" s="101"/>
      <c r="K37" s="103"/>
      <c r="L37" s="53"/>
      <c r="M37" s="53"/>
      <c r="N37" s="53"/>
      <c r="O37" s="53"/>
    </row>
    <row r="38" spans="1:15" x14ac:dyDescent="0.2">
      <c r="A38" s="194" t="s">
        <v>297</v>
      </c>
      <c r="B38" s="105" t="s">
        <v>130</v>
      </c>
      <c r="C38" s="62" t="s">
        <v>51</v>
      </c>
      <c r="D38" s="63">
        <v>1</v>
      </c>
      <c r="E38" s="110"/>
      <c r="F38" s="53"/>
      <c r="G38" s="103"/>
      <c r="H38" s="53"/>
      <c r="I38" s="103"/>
      <c r="J38" s="101"/>
      <c r="K38" s="103"/>
      <c r="L38" s="53"/>
      <c r="M38" s="53"/>
      <c r="N38" s="53"/>
      <c r="O38" s="53"/>
    </row>
    <row r="39" spans="1:15" x14ac:dyDescent="0.2">
      <c r="A39" s="194" t="s">
        <v>298</v>
      </c>
      <c r="B39" s="105" t="s">
        <v>133</v>
      </c>
      <c r="C39" s="62" t="s">
        <v>54</v>
      </c>
      <c r="D39" s="63">
        <v>2</v>
      </c>
      <c r="E39" s="110"/>
      <c r="F39" s="53"/>
      <c r="G39" s="103"/>
      <c r="H39" s="53"/>
      <c r="I39" s="103"/>
      <c r="J39" s="101"/>
      <c r="K39" s="103"/>
      <c r="L39" s="53"/>
      <c r="M39" s="53"/>
      <c r="N39" s="53"/>
      <c r="O39" s="53"/>
    </row>
    <row r="40" spans="1:15" x14ac:dyDescent="0.2">
      <c r="A40" s="194" t="s">
        <v>299</v>
      </c>
      <c r="B40" s="105" t="s">
        <v>131</v>
      </c>
      <c r="C40" s="62" t="s">
        <v>51</v>
      </c>
      <c r="D40" s="63">
        <v>2</v>
      </c>
      <c r="E40" s="110"/>
      <c r="F40" s="53"/>
      <c r="G40" s="103"/>
      <c r="H40" s="53"/>
      <c r="I40" s="103"/>
      <c r="J40" s="101"/>
      <c r="K40" s="103"/>
      <c r="L40" s="53"/>
      <c r="M40" s="53"/>
      <c r="N40" s="53"/>
      <c r="O40" s="53"/>
    </row>
    <row r="41" spans="1:15" x14ac:dyDescent="0.2">
      <c r="A41" s="194" t="s">
        <v>300</v>
      </c>
      <c r="B41" s="105" t="s">
        <v>132</v>
      </c>
      <c r="C41" s="62" t="s">
        <v>51</v>
      </c>
      <c r="D41" s="63">
        <v>6</v>
      </c>
      <c r="E41" s="110"/>
      <c r="F41" s="53"/>
      <c r="G41" s="103"/>
      <c r="H41" s="53"/>
      <c r="I41" s="103"/>
      <c r="J41" s="101"/>
      <c r="K41" s="103"/>
      <c r="L41" s="53"/>
      <c r="M41" s="53"/>
      <c r="N41" s="53"/>
      <c r="O41" s="53"/>
    </row>
    <row r="42" spans="1:15" x14ac:dyDescent="0.2">
      <c r="A42" s="194" t="s">
        <v>301</v>
      </c>
      <c r="B42" s="105" t="s">
        <v>201</v>
      </c>
      <c r="C42" s="62" t="s">
        <v>51</v>
      </c>
      <c r="D42" s="63">
        <v>1</v>
      </c>
      <c r="E42" s="110"/>
      <c r="F42" s="53"/>
      <c r="G42" s="103"/>
      <c r="H42" s="53"/>
      <c r="I42" s="103"/>
      <c r="J42" s="101"/>
      <c r="K42" s="103"/>
      <c r="L42" s="53"/>
      <c r="M42" s="53"/>
      <c r="N42" s="53"/>
      <c r="O42" s="53"/>
    </row>
    <row r="43" spans="1:15" x14ac:dyDescent="0.2">
      <c r="A43" s="194" t="s">
        <v>302</v>
      </c>
      <c r="B43" s="105" t="s">
        <v>202</v>
      </c>
      <c r="C43" s="62" t="s">
        <v>51</v>
      </c>
      <c r="D43" s="63">
        <v>1</v>
      </c>
      <c r="E43" s="110"/>
      <c r="F43" s="53"/>
      <c r="G43" s="103"/>
      <c r="H43" s="53"/>
      <c r="I43" s="103"/>
      <c r="J43" s="101"/>
      <c r="K43" s="103"/>
      <c r="L43" s="53"/>
      <c r="M43" s="53"/>
      <c r="N43" s="53"/>
      <c r="O43" s="53"/>
    </row>
    <row r="44" spans="1:15" x14ac:dyDescent="0.2">
      <c r="A44" s="194" t="s">
        <v>303</v>
      </c>
      <c r="B44" s="105" t="s">
        <v>206</v>
      </c>
      <c r="C44" s="62" t="s">
        <v>54</v>
      </c>
      <c r="D44" s="63">
        <v>1</v>
      </c>
      <c r="E44" s="110"/>
      <c r="F44" s="53"/>
      <c r="G44" s="103"/>
      <c r="H44" s="53"/>
      <c r="I44" s="103"/>
      <c r="J44" s="101"/>
      <c r="K44" s="103"/>
      <c r="L44" s="53"/>
      <c r="M44" s="53"/>
      <c r="N44" s="53"/>
      <c r="O44" s="53"/>
    </row>
    <row r="45" spans="1:15" x14ac:dyDescent="0.2">
      <c r="A45" s="194" t="s">
        <v>304</v>
      </c>
      <c r="B45" s="105" t="s">
        <v>203</v>
      </c>
      <c r="C45" s="62" t="s">
        <v>54</v>
      </c>
      <c r="D45" s="63">
        <v>1</v>
      </c>
      <c r="E45" s="110"/>
      <c r="F45" s="53"/>
      <c r="G45" s="103"/>
      <c r="H45" s="53"/>
      <c r="I45" s="103"/>
      <c r="J45" s="101"/>
      <c r="K45" s="103"/>
      <c r="L45" s="53"/>
      <c r="M45" s="53"/>
      <c r="N45" s="53"/>
      <c r="O45" s="53"/>
    </row>
    <row r="46" spans="1:15" x14ac:dyDescent="0.2">
      <c r="A46" s="194" t="s">
        <v>305</v>
      </c>
      <c r="B46" s="150" t="s">
        <v>207</v>
      </c>
      <c r="C46" s="152" t="s">
        <v>51</v>
      </c>
      <c r="D46" s="154">
        <v>1</v>
      </c>
      <c r="E46" s="110"/>
      <c r="F46" s="53"/>
      <c r="G46" s="103"/>
      <c r="H46" s="53"/>
      <c r="I46" s="103"/>
      <c r="J46" s="101"/>
      <c r="K46" s="103"/>
      <c r="L46" s="53"/>
      <c r="M46" s="53"/>
      <c r="N46" s="53"/>
      <c r="O46" s="53"/>
    </row>
    <row r="47" spans="1:15" ht="25.5" x14ac:dyDescent="0.2">
      <c r="A47" s="194" t="s">
        <v>306</v>
      </c>
      <c r="B47" s="150" t="s">
        <v>208</v>
      </c>
      <c r="C47" s="152" t="s">
        <v>51</v>
      </c>
      <c r="D47" s="154">
        <v>1</v>
      </c>
      <c r="E47" s="110"/>
      <c r="F47" s="53"/>
      <c r="G47" s="103"/>
      <c r="H47" s="53"/>
      <c r="I47" s="103"/>
      <c r="J47" s="101"/>
      <c r="K47" s="103"/>
      <c r="L47" s="53"/>
      <c r="M47" s="53"/>
      <c r="N47" s="53"/>
      <c r="O47" s="53"/>
    </row>
    <row r="48" spans="1:15" x14ac:dyDescent="0.2">
      <c r="A48" s="194" t="s">
        <v>307</v>
      </c>
      <c r="B48" s="150" t="s">
        <v>209</v>
      </c>
      <c r="C48" s="152" t="s">
        <v>51</v>
      </c>
      <c r="D48" s="154">
        <v>1</v>
      </c>
      <c r="E48" s="110"/>
      <c r="F48" s="53"/>
      <c r="G48" s="103"/>
      <c r="H48" s="53"/>
      <c r="I48" s="103"/>
      <c r="J48" s="101"/>
      <c r="K48" s="103"/>
      <c r="L48" s="53"/>
      <c r="M48" s="53"/>
      <c r="N48" s="53"/>
      <c r="O48" s="53"/>
    </row>
    <row r="49" spans="1:15" x14ac:dyDescent="0.2">
      <c r="A49" s="194" t="s">
        <v>308</v>
      </c>
      <c r="B49" s="150" t="s">
        <v>210</v>
      </c>
      <c r="C49" s="153" t="s">
        <v>54</v>
      </c>
      <c r="D49" s="155">
        <v>1</v>
      </c>
      <c r="E49" s="110"/>
      <c r="F49" s="53"/>
      <c r="G49" s="103"/>
      <c r="H49" s="53"/>
      <c r="I49" s="103"/>
      <c r="J49" s="101"/>
      <c r="K49" s="103"/>
      <c r="L49" s="53"/>
      <c r="M49" s="53"/>
      <c r="N49" s="53"/>
      <c r="O49" s="53"/>
    </row>
    <row r="50" spans="1:15" ht="14.25" x14ac:dyDescent="0.2">
      <c r="A50" s="194" t="s">
        <v>309</v>
      </c>
      <c r="B50" s="150" t="s">
        <v>211</v>
      </c>
      <c r="C50" s="152" t="s">
        <v>51</v>
      </c>
      <c r="D50" s="155">
        <v>2</v>
      </c>
      <c r="E50" s="110"/>
      <c r="F50" s="53"/>
      <c r="G50" s="103"/>
      <c r="H50" s="53"/>
      <c r="I50" s="103"/>
      <c r="J50" s="101"/>
      <c r="K50" s="103"/>
      <c r="L50" s="53"/>
      <c r="M50" s="53"/>
      <c r="N50" s="53"/>
      <c r="O50" s="53"/>
    </row>
    <row r="51" spans="1:15" x14ac:dyDescent="0.2">
      <c r="A51" s="194" t="s">
        <v>310</v>
      </c>
      <c r="B51" s="150" t="s">
        <v>212</v>
      </c>
      <c r="C51" s="152" t="s">
        <v>44</v>
      </c>
      <c r="D51" s="155">
        <v>3</v>
      </c>
      <c r="E51" s="110"/>
      <c r="F51" s="53"/>
      <c r="G51" s="103"/>
      <c r="H51" s="53"/>
      <c r="I51" s="103"/>
      <c r="J51" s="101"/>
      <c r="K51" s="103"/>
      <c r="L51" s="53"/>
      <c r="M51" s="53"/>
      <c r="N51" s="53"/>
      <c r="O51" s="53"/>
    </row>
    <row r="52" spans="1:15" x14ac:dyDescent="0.2">
      <c r="A52" s="194" t="s">
        <v>311</v>
      </c>
      <c r="B52" s="150" t="s">
        <v>213</v>
      </c>
      <c r="C52" s="152" t="s">
        <v>51</v>
      </c>
      <c r="D52" s="155">
        <v>1</v>
      </c>
      <c r="E52" s="110"/>
      <c r="F52" s="53"/>
      <c r="G52" s="103"/>
      <c r="H52" s="53"/>
      <c r="I52" s="103"/>
      <c r="J52" s="101"/>
      <c r="K52" s="103"/>
      <c r="L52" s="53"/>
      <c r="M52" s="53"/>
      <c r="N52" s="53"/>
      <c r="O52" s="53"/>
    </row>
    <row r="53" spans="1:15" ht="38.25" x14ac:dyDescent="0.2">
      <c r="A53" s="60">
        <v>2</v>
      </c>
      <c r="B53" s="150" t="s">
        <v>204</v>
      </c>
      <c r="C53" s="62" t="s">
        <v>54</v>
      </c>
      <c r="D53" s="63">
        <v>1</v>
      </c>
      <c r="E53" s="110"/>
      <c r="F53" s="53"/>
      <c r="G53" s="103">
        <f t="shared" ref="G53:G54" si="7">ROUND(E53*F53,2)</f>
        <v>0</v>
      </c>
      <c r="H53" s="53"/>
      <c r="I53" s="103"/>
      <c r="J53" s="101"/>
      <c r="K53" s="103">
        <f t="shared" ref="K53:K56" si="8">ROUND(D53*E53,2)</f>
        <v>0</v>
      </c>
      <c r="L53" s="53">
        <f t="shared" ref="L53:L56" si="9">ROUND(D53*G53,2)</f>
        <v>0</v>
      </c>
      <c r="M53" s="53">
        <f t="shared" ref="M53:M56" si="10">ROUND(D53*H53,2)</f>
        <v>0</v>
      </c>
      <c r="N53" s="53">
        <f t="shared" ref="N53:N56" si="11">ROUND(I53*D53,2)</f>
        <v>0</v>
      </c>
      <c r="O53" s="53">
        <f t="shared" ref="O53:O56" si="12">SUM(L53:N53)</f>
        <v>0</v>
      </c>
    </row>
    <row r="54" spans="1:15" ht="38.25" x14ac:dyDescent="0.2">
      <c r="A54" s="60">
        <v>3</v>
      </c>
      <c r="B54" s="105" t="s">
        <v>101</v>
      </c>
      <c r="C54" s="62" t="s">
        <v>54</v>
      </c>
      <c r="D54" s="63">
        <v>1</v>
      </c>
      <c r="E54" s="110"/>
      <c r="F54" s="53"/>
      <c r="G54" s="103">
        <f t="shared" si="7"/>
        <v>0</v>
      </c>
      <c r="H54" s="53"/>
      <c r="I54" s="103"/>
      <c r="J54" s="101"/>
      <c r="K54" s="103">
        <f t="shared" si="8"/>
        <v>0</v>
      </c>
      <c r="L54" s="53">
        <f t="shared" si="9"/>
        <v>0</v>
      </c>
      <c r="M54" s="53">
        <f t="shared" si="10"/>
        <v>0</v>
      </c>
      <c r="N54" s="53">
        <f t="shared" si="11"/>
        <v>0</v>
      </c>
      <c r="O54" s="53">
        <f t="shared" si="12"/>
        <v>0</v>
      </c>
    </row>
    <row r="55" spans="1:15" x14ac:dyDescent="0.2">
      <c r="A55" s="60">
        <v>4</v>
      </c>
      <c r="B55" s="105" t="s">
        <v>162</v>
      </c>
      <c r="C55" s="62" t="s">
        <v>54</v>
      </c>
      <c r="D55" s="63">
        <v>1</v>
      </c>
      <c r="E55" s="110"/>
      <c r="F55" s="53"/>
      <c r="G55" s="103"/>
      <c r="H55" s="53"/>
      <c r="I55" s="103"/>
      <c r="J55" s="101"/>
      <c r="K55" s="103"/>
      <c r="L55" s="53"/>
      <c r="M55" s="53"/>
      <c r="N55" s="53"/>
      <c r="O55" s="53"/>
    </row>
    <row r="56" spans="1:15" ht="14.25" x14ac:dyDescent="0.2">
      <c r="A56" s="194" t="s">
        <v>312</v>
      </c>
      <c r="B56" s="105" t="s">
        <v>196</v>
      </c>
      <c r="C56" s="62" t="s">
        <v>74</v>
      </c>
      <c r="D56" s="63">
        <v>1.5</v>
      </c>
      <c r="E56" s="110"/>
      <c r="F56" s="53"/>
      <c r="G56" s="103">
        <f t="shared" ref="G56:G61" si="13">ROUND(E56*F56,2)</f>
        <v>0</v>
      </c>
      <c r="H56" s="53"/>
      <c r="I56" s="103"/>
      <c r="J56" s="101"/>
      <c r="K56" s="103">
        <f t="shared" si="8"/>
        <v>0</v>
      </c>
      <c r="L56" s="53">
        <f t="shared" si="9"/>
        <v>0</v>
      </c>
      <c r="M56" s="53">
        <f t="shared" si="10"/>
        <v>0</v>
      </c>
      <c r="N56" s="53">
        <f t="shared" si="11"/>
        <v>0</v>
      </c>
      <c r="O56" s="53">
        <f t="shared" si="12"/>
        <v>0</v>
      </c>
    </row>
    <row r="57" spans="1:15" ht="14.25" x14ac:dyDescent="0.2">
      <c r="A57" s="194" t="s">
        <v>313</v>
      </c>
      <c r="B57" s="105" t="s">
        <v>198</v>
      </c>
      <c r="C57" s="62" t="s">
        <v>74</v>
      </c>
      <c r="D57" s="63">
        <v>1.1000000000000001</v>
      </c>
      <c r="E57" s="110"/>
      <c r="F57" s="53"/>
      <c r="G57" s="103">
        <f t="shared" si="13"/>
        <v>0</v>
      </c>
      <c r="H57" s="53"/>
      <c r="I57" s="103"/>
      <c r="J57" s="101"/>
      <c r="K57" s="103">
        <f t="shared" ref="K57:K61" si="14">ROUND(D57*E57,2)</f>
        <v>0</v>
      </c>
      <c r="L57" s="53">
        <f t="shared" ref="L57:L61" si="15">ROUND(D57*G57,2)</f>
        <v>0</v>
      </c>
      <c r="M57" s="53">
        <f t="shared" ref="M57:M61" si="16">ROUND(D57*H57,2)</f>
        <v>0</v>
      </c>
      <c r="N57" s="53">
        <f t="shared" ref="N57:N61" si="17">ROUND(I57*D57,2)</f>
        <v>0</v>
      </c>
      <c r="O57" s="53">
        <f t="shared" ref="O57:O60" si="18">SUM(L57:N57)</f>
        <v>0</v>
      </c>
    </row>
    <row r="58" spans="1:15" x14ac:dyDescent="0.2">
      <c r="A58" s="194" t="s">
        <v>314</v>
      </c>
      <c r="B58" s="105" t="s">
        <v>103</v>
      </c>
      <c r="C58" s="62" t="s">
        <v>104</v>
      </c>
      <c r="D58" s="63">
        <v>175</v>
      </c>
      <c r="E58" s="110"/>
      <c r="F58" s="53"/>
      <c r="G58" s="103">
        <f t="shared" si="13"/>
        <v>0</v>
      </c>
      <c r="H58" s="53"/>
      <c r="I58" s="103"/>
      <c r="J58" s="101"/>
      <c r="K58" s="103">
        <f t="shared" si="14"/>
        <v>0</v>
      </c>
      <c r="L58" s="53">
        <f t="shared" si="15"/>
        <v>0</v>
      </c>
      <c r="M58" s="53">
        <f t="shared" si="16"/>
        <v>0</v>
      </c>
      <c r="N58" s="53">
        <f t="shared" si="17"/>
        <v>0</v>
      </c>
      <c r="O58" s="53">
        <f t="shared" si="18"/>
        <v>0</v>
      </c>
    </row>
    <row r="59" spans="1:15" x14ac:dyDescent="0.2">
      <c r="A59" s="194" t="s">
        <v>315</v>
      </c>
      <c r="B59" s="105" t="s">
        <v>197</v>
      </c>
      <c r="C59" s="62" t="s">
        <v>51</v>
      </c>
      <c r="D59" s="63">
        <v>6</v>
      </c>
      <c r="E59" s="110"/>
      <c r="F59" s="53"/>
      <c r="G59" s="103">
        <f t="shared" si="13"/>
        <v>0</v>
      </c>
      <c r="H59" s="53"/>
      <c r="I59" s="103"/>
      <c r="J59" s="101"/>
      <c r="K59" s="103">
        <f t="shared" si="14"/>
        <v>0</v>
      </c>
      <c r="L59" s="53">
        <f t="shared" si="15"/>
        <v>0</v>
      </c>
      <c r="M59" s="53">
        <f t="shared" si="16"/>
        <v>0</v>
      </c>
      <c r="N59" s="53">
        <f t="shared" si="17"/>
        <v>0</v>
      </c>
      <c r="O59" s="53">
        <f t="shared" si="18"/>
        <v>0</v>
      </c>
    </row>
    <row r="60" spans="1:15" x14ac:dyDescent="0.2">
      <c r="A60" s="60">
        <v>5</v>
      </c>
      <c r="B60" s="19" t="s">
        <v>75</v>
      </c>
      <c r="C60" s="62" t="s">
        <v>54</v>
      </c>
      <c r="D60" s="97">
        <v>1</v>
      </c>
      <c r="E60" s="110"/>
      <c r="F60" s="53"/>
      <c r="G60" s="103">
        <f t="shared" si="13"/>
        <v>0</v>
      </c>
      <c r="H60" s="53"/>
      <c r="I60" s="103"/>
      <c r="J60" s="101"/>
      <c r="K60" s="103">
        <f t="shared" si="14"/>
        <v>0</v>
      </c>
      <c r="L60" s="53">
        <f t="shared" si="15"/>
        <v>0</v>
      </c>
      <c r="M60" s="53">
        <f t="shared" si="16"/>
        <v>0</v>
      </c>
      <c r="N60" s="53">
        <f t="shared" si="17"/>
        <v>0</v>
      </c>
      <c r="O60" s="53">
        <f t="shared" si="18"/>
        <v>0</v>
      </c>
    </row>
    <row r="61" spans="1:15" ht="38.25" x14ac:dyDescent="0.2">
      <c r="A61" s="60">
        <v>6</v>
      </c>
      <c r="B61" s="105" t="s">
        <v>163</v>
      </c>
      <c r="C61" s="62" t="s">
        <v>54</v>
      </c>
      <c r="D61" s="63">
        <v>1</v>
      </c>
      <c r="E61" s="110"/>
      <c r="F61" s="53"/>
      <c r="G61" s="103">
        <f t="shared" si="13"/>
        <v>0</v>
      </c>
      <c r="H61" s="53"/>
      <c r="I61" s="103"/>
      <c r="J61" s="101"/>
      <c r="K61" s="103">
        <f t="shared" si="14"/>
        <v>0</v>
      </c>
      <c r="L61" s="53">
        <f t="shared" si="15"/>
        <v>0</v>
      </c>
      <c r="M61" s="53">
        <f t="shared" si="16"/>
        <v>0</v>
      </c>
      <c r="N61" s="53">
        <f t="shared" si="17"/>
        <v>0</v>
      </c>
      <c r="O61" s="53">
        <f>J61</f>
        <v>0</v>
      </c>
    </row>
    <row r="62" spans="1:15" s="34" customFormat="1" x14ac:dyDescent="0.2">
      <c r="A62" s="35"/>
      <c r="B62" s="20"/>
      <c r="C62" s="36"/>
      <c r="D62" s="35"/>
      <c r="E62" s="37"/>
      <c r="F62" s="38"/>
      <c r="G62" s="39"/>
      <c r="H62" s="39"/>
      <c r="I62" s="40"/>
      <c r="J62" s="39"/>
      <c r="K62" s="40"/>
      <c r="L62" s="39"/>
      <c r="M62" s="40"/>
      <c r="N62" s="39"/>
      <c r="O62" s="54"/>
    </row>
    <row r="63" spans="1:15" x14ac:dyDescent="0.2">
      <c r="J63" s="14" t="s">
        <v>39</v>
      </c>
      <c r="K63" s="41">
        <f>SUM(K10:K62)</f>
        <v>0</v>
      </c>
      <c r="L63" s="41">
        <f>SUM(L10:L62)</f>
        <v>0</v>
      </c>
      <c r="M63" s="41">
        <f>SUM(M10:M62)</f>
        <v>0</v>
      </c>
      <c r="N63" s="41">
        <f>SUM(N10:N62)</f>
        <v>0</v>
      </c>
      <c r="O63" s="42">
        <f>SUM(O10:O62)</f>
        <v>0</v>
      </c>
    </row>
    <row r="64" spans="1:15" x14ac:dyDescent="0.2">
      <c r="J64" s="14"/>
      <c r="K64" s="55"/>
      <c r="L64" s="55"/>
      <c r="M64" s="55"/>
      <c r="N64" s="55"/>
      <c r="O64" s="56"/>
    </row>
    <row r="65" spans="2:5" x14ac:dyDescent="0.2">
      <c r="B65" s="43" t="s">
        <v>20</v>
      </c>
      <c r="E65" s="184"/>
    </row>
  </sheetData>
  <mergeCells count="7">
    <mergeCell ref="C2:O2"/>
    <mergeCell ref="A7:A8"/>
    <mergeCell ref="B7:B8"/>
    <mergeCell ref="C7:C8"/>
    <mergeCell ref="D7:D8"/>
    <mergeCell ref="E7:J7"/>
    <mergeCell ref="K7:O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K.3.1
&amp;"Arial,Bold"&amp;UVītolu iela (KSS-1)</oddHeader>
    <oddFooter>&amp;C&amp;8&amp;P</oddFooter>
  </headerFooter>
  <rowBreaks count="1" manualBreakCount="1">
    <brk id="22" max="1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70"/>
  <sheetViews>
    <sheetView view="pageBreakPreview" topLeftCell="A52" zoomScaleNormal="100" zoomScaleSheetLayoutView="100" workbookViewId="0">
      <selection activeCell="J10" sqref="J10:J67"/>
    </sheetView>
  </sheetViews>
  <sheetFormatPr defaultRowHeight="12.75" x14ac:dyDescent="0.2"/>
  <cols>
    <col min="1" max="1" width="5.7109375" style="3" customWidth="1"/>
    <col min="2" max="2" width="4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8.28515625" style="5" customWidth="1"/>
    <col min="8" max="8" width="9" style="5" customWidth="1"/>
    <col min="9" max="9" width="6.28515625" style="5" customWidth="1"/>
    <col min="10" max="10" width="8.855468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270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customHeight="1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O68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x14ac:dyDescent="0.2">
      <c r="A10" s="60"/>
      <c r="B10" s="108" t="s">
        <v>100</v>
      </c>
      <c r="C10" s="62"/>
      <c r="D10" s="63"/>
      <c r="E10" s="110"/>
      <c r="F10" s="53"/>
      <c r="G10" s="103"/>
      <c r="H10" s="53"/>
      <c r="I10" s="103"/>
      <c r="J10" s="101"/>
      <c r="K10" s="103"/>
      <c r="L10" s="53"/>
      <c r="M10" s="53"/>
      <c r="N10" s="53"/>
      <c r="O10" s="53"/>
    </row>
    <row r="11" spans="1:16" ht="102" x14ac:dyDescent="0.2">
      <c r="A11" s="60">
        <v>1</v>
      </c>
      <c r="B11" s="105" t="s">
        <v>398</v>
      </c>
      <c r="C11" s="62" t="s">
        <v>54</v>
      </c>
      <c r="D11" s="63">
        <v>1</v>
      </c>
      <c r="E11" s="109"/>
      <c r="F11" s="53"/>
      <c r="G11" s="100">
        <f t="shared" ref="G11" si="0">ROUND(E11*F11,2)</f>
        <v>0</v>
      </c>
      <c r="H11" s="100"/>
      <c r="I11" s="100"/>
      <c r="J11" s="101"/>
      <c r="K11" s="103">
        <f t="shared" ref="K11:K65" si="1">ROUND(D11*E11,2)</f>
        <v>0</v>
      </c>
      <c r="L11" s="53">
        <f t="shared" ref="L11:L65" si="2">ROUND(D11*G11,2)</f>
        <v>0</v>
      </c>
      <c r="M11" s="53">
        <f t="shared" ref="M11:M65" si="3">ROUND(D11*H11,2)</f>
        <v>0</v>
      </c>
      <c r="N11" s="53">
        <f t="shared" ref="N11:N65" si="4">ROUND(I11*D11,2)</f>
        <v>0</v>
      </c>
      <c r="O11" s="53">
        <f t="shared" ref="O11:O65" si="5">SUM(L11:N11)</f>
        <v>0</v>
      </c>
    </row>
    <row r="12" spans="1:16" ht="25.5" x14ac:dyDescent="0.2">
      <c r="A12" s="60" t="s">
        <v>316</v>
      </c>
      <c r="B12" s="105" t="s">
        <v>399</v>
      </c>
      <c r="C12" s="62" t="s">
        <v>51</v>
      </c>
      <c r="D12" s="63">
        <v>1</v>
      </c>
      <c r="E12" s="110"/>
      <c r="F12" s="53"/>
      <c r="G12" s="103"/>
      <c r="H12" s="53"/>
      <c r="I12" s="103"/>
      <c r="J12" s="101"/>
      <c r="K12" s="103"/>
      <c r="L12" s="53"/>
      <c r="M12" s="53"/>
      <c r="N12" s="53"/>
      <c r="O12" s="53"/>
    </row>
    <row r="13" spans="1:16" x14ac:dyDescent="0.2">
      <c r="A13" s="60" t="s">
        <v>317</v>
      </c>
      <c r="B13" s="105" t="s">
        <v>106</v>
      </c>
      <c r="C13" s="62" t="s">
        <v>51</v>
      </c>
      <c r="D13" s="63">
        <v>2</v>
      </c>
      <c r="E13" s="110"/>
      <c r="F13" s="53"/>
      <c r="G13" s="103"/>
      <c r="H13" s="53"/>
      <c r="I13" s="103"/>
      <c r="J13" s="101"/>
      <c r="K13" s="103"/>
      <c r="L13" s="53"/>
      <c r="M13" s="53"/>
      <c r="N13" s="53"/>
      <c r="O13" s="53"/>
    </row>
    <row r="14" spans="1:16" x14ac:dyDescent="0.2">
      <c r="A14" s="60" t="s">
        <v>318</v>
      </c>
      <c r="B14" s="105" t="s">
        <v>107</v>
      </c>
      <c r="C14" s="62" t="s">
        <v>54</v>
      </c>
      <c r="D14" s="63">
        <v>1</v>
      </c>
      <c r="E14" s="110"/>
      <c r="F14" s="53"/>
      <c r="G14" s="103"/>
      <c r="H14" s="53"/>
      <c r="I14" s="103"/>
      <c r="J14" s="101"/>
      <c r="K14" s="103"/>
      <c r="L14" s="53"/>
      <c r="M14" s="53"/>
      <c r="N14" s="53"/>
      <c r="O14" s="53"/>
    </row>
    <row r="15" spans="1:16" x14ac:dyDescent="0.2">
      <c r="A15" s="60" t="s">
        <v>319</v>
      </c>
      <c r="B15" s="105" t="s">
        <v>108</v>
      </c>
      <c r="C15" s="62" t="s">
        <v>51</v>
      </c>
      <c r="D15" s="63">
        <v>4</v>
      </c>
      <c r="E15" s="110"/>
      <c r="F15" s="53"/>
      <c r="G15" s="103"/>
      <c r="H15" s="53"/>
      <c r="I15" s="103"/>
      <c r="J15" s="101"/>
      <c r="K15" s="103"/>
      <c r="L15" s="53"/>
      <c r="M15" s="53"/>
      <c r="N15" s="53"/>
      <c r="O15" s="53"/>
    </row>
    <row r="16" spans="1:16" x14ac:dyDescent="0.2">
      <c r="A16" s="60" t="s">
        <v>320</v>
      </c>
      <c r="B16" s="105" t="s">
        <v>109</v>
      </c>
      <c r="C16" s="62" t="s">
        <v>54</v>
      </c>
      <c r="D16" s="63">
        <v>2</v>
      </c>
      <c r="E16" s="110"/>
      <c r="F16" s="53"/>
      <c r="G16" s="103"/>
      <c r="H16" s="53"/>
      <c r="I16" s="103"/>
      <c r="J16" s="101"/>
      <c r="K16" s="103"/>
      <c r="L16" s="53"/>
      <c r="M16" s="53"/>
      <c r="N16" s="53"/>
      <c r="O16" s="53"/>
    </row>
    <row r="17" spans="1:15" x14ac:dyDescent="0.2">
      <c r="A17" s="60" t="s">
        <v>321</v>
      </c>
      <c r="B17" s="105" t="s">
        <v>110</v>
      </c>
      <c r="C17" s="62" t="s">
        <v>51</v>
      </c>
      <c r="D17" s="63">
        <v>2</v>
      </c>
      <c r="E17" s="110"/>
      <c r="F17" s="53"/>
      <c r="G17" s="103"/>
      <c r="H17" s="53"/>
      <c r="I17" s="103"/>
      <c r="J17" s="101"/>
      <c r="K17" s="103"/>
      <c r="L17" s="53"/>
      <c r="M17" s="53"/>
      <c r="N17" s="53"/>
      <c r="O17" s="53"/>
    </row>
    <row r="18" spans="1:15" x14ac:dyDescent="0.2">
      <c r="A18" s="60" t="s">
        <v>322</v>
      </c>
      <c r="B18" s="105" t="s">
        <v>111</v>
      </c>
      <c r="C18" s="62" t="s">
        <v>51</v>
      </c>
      <c r="D18" s="63">
        <v>2</v>
      </c>
      <c r="E18" s="110"/>
      <c r="F18" s="53"/>
      <c r="G18" s="103"/>
      <c r="H18" s="53"/>
      <c r="I18" s="103"/>
      <c r="J18" s="101"/>
      <c r="K18" s="103"/>
      <c r="L18" s="53"/>
      <c r="M18" s="53"/>
      <c r="N18" s="53"/>
      <c r="O18" s="53"/>
    </row>
    <row r="19" spans="1:15" x14ac:dyDescent="0.2">
      <c r="A19" s="60" t="s">
        <v>323</v>
      </c>
      <c r="B19" s="105" t="s">
        <v>112</v>
      </c>
      <c r="C19" s="62" t="s">
        <v>51</v>
      </c>
      <c r="D19" s="63">
        <v>2</v>
      </c>
      <c r="E19" s="110"/>
      <c r="F19" s="53"/>
      <c r="G19" s="103"/>
      <c r="H19" s="53"/>
      <c r="I19" s="103"/>
      <c r="J19" s="101"/>
      <c r="K19" s="103"/>
      <c r="L19" s="53"/>
      <c r="M19" s="53"/>
      <c r="N19" s="53"/>
      <c r="O19" s="53"/>
    </row>
    <row r="20" spans="1:15" x14ac:dyDescent="0.2">
      <c r="A20" s="60" t="s">
        <v>324</v>
      </c>
      <c r="B20" s="105" t="s">
        <v>113</v>
      </c>
      <c r="C20" s="62" t="s">
        <v>51</v>
      </c>
      <c r="D20" s="63">
        <v>1</v>
      </c>
      <c r="E20" s="110"/>
      <c r="F20" s="53"/>
      <c r="G20" s="103"/>
      <c r="H20" s="53"/>
      <c r="I20" s="103"/>
      <c r="J20" s="101"/>
      <c r="K20" s="103"/>
      <c r="L20" s="53"/>
      <c r="M20" s="53"/>
      <c r="N20" s="53"/>
      <c r="O20" s="53"/>
    </row>
    <row r="21" spans="1:15" x14ac:dyDescent="0.2">
      <c r="A21" s="60" t="s">
        <v>325</v>
      </c>
      <c r="B21" s="105" t="s">
        <v>114</v>
      </c>
      <c r="C21" s="62" t="s">
        <v>51</v>
      </c>
      <c r="D21" s="63">
        <v>1</v>
      </c>
      <c r="E21" s="110"/>
      <c r="F21" s="53"/>
      <c r="G21" s="103"/>
      <c r="H21" s="53"/>
      <c r="I21" s="103"/>
      <c r="J21" s="101"/>
      <c r="K21" s="103"/>
      <c r="L21" s="53"/>
      <c r="M21" s="53"/>
      <c r="N21" s="53"/>
      <c r="O21" s="53"/>
    </row>
    <row r="22" spans="1:15" x14ac:dyDescent="0.2">
      <c r="A22" s="60" t="s">
        <v>326</v>
      </c>
      <c r="B22" s="105" t="s">
        <v>115</v>
      </c>
      <c r="C22" s="62" t="s">
        <v>51</v>
      </c>
      <c r="D22" s="63">
        <v>1</v>
      </c>
      <c r="E22" s="110"/>
      <c r="F22" s="53"/>
      <c r="G22" s="103"/>
      <c r="H22" s="53"/>
      <c r="I22" s="103"/>
      <c r="J22" s="101"/>
      <c r="K22" s="103"/>
      <c r="L22" s="53"/>
      <c r="M22" s="53"/>
      <c r="N22" s="53"/>
      <c r="O22" s="53"/>
    </row>
    <row r="23" spans="1:15" x14ac:dyDescent="0.2">
      <c r="A23" s="60" t="s">
        <v>327</v>
      </c>
      <c r="B23" s="105" t="s">
        <v>116</v>
      </c>
      <c r="C23" s="62" t="s">
        <v>54</v>
      </c>
      <c r="D23" s="63">
        <v>1</v>
      </c>
      <c r="E23" s="110"/>
      <c r="F23" s="53"/>
      <c r="G23" s="103"/>
      <c r="H23" s="53"/>
      <c r="I23" s="103"/>
      <c r="J23" s="101"/>
      <c r="K23" s="103"/>
      <c r="L23" s="53"/>
      <c r="M23" s="53"/>
      <c r="N23" s="53"/>
      <c r="O23" s="53"/>
    </row>
    <row r="24" spans="1:15" x14ac:dyDescent="0.2">
      <c r="A24" s="60" t="s">
        <v>328</v>
      </c>
      <c r="B24" s="105" t="s">
        <v>117</v>
      </c>
      <c r="C24" s="62" t="s">
        <v>51</v>
      </c>
      <c r="D24" s="63">
        <v>4</v>
      </c>
      <c r="E24" s="110"/>
      <c r="F24" s="53"/>
      <c r="G24" s="103"/>
      <c r="H24" s="53"/>
      <c r="I24" s="103"/>
      <c r="J24" s="101"/>
      <c r="K24" s="103"/>
      <c r="L24" s="53"/>
      <c r="M24" s="53"/>
      <c r="N24" s="53"/>
      <c r="O24" s="53"/>
    </row>
    <row r="25" spans="1:15" x14ac:dyDescent="0.2">
      <c r="A25" s="60" t="s">
        <v>329</v>
      </c>
      <c r="B25" s="105" t="s">
        <v>118</v>
      </c>
      <c r="C25" s="62" t="s">
        <v>51</v>
      </c>
      <c r="D25" s="63">
        <v>6</v>
      </c>
      <c r="E25" s="110"/>
      <c r="F25" s="53"/>
      <c r="G25" s="103"/>
      <c r="H25" s="53"/>
      <c r="I25" s="103"/>
      <c r="J25" s="101"/>
      <c r="K25" s="103"/>
      <c r="L25" s="53"/>
      <c r="M25" s="53"/>
      <c r="N25" s="53"/>
      <c r="O25" s="53"/>
    </row>
    <row r="26" spans="1:15" x14ac:dyDescent="0.2">
      <c r="A26" s="60" t="s">
        <v>330</v>
      </c>
      <c r="B26" s="105" t="s">
        <v>119</v>
      </c>
      <c r="C26" s="62" t="s">
        <v>51</v>
      </c>
      <c r="D26" s="63">
        <v>2</v>
      </c>
      <c r="E26" s="110"/>
      <c r="F26" s="53"/>
      <c r="G26" s="103"/>
      <c r="H26" s="53"/>
      <c r="I26" s="103"/>
      <c r="J26" s="101"/>
      <c r="K26" s="103"/>
      <c r="L26" s="53"/>
      <c r="M26" s="53"/>
      <c r="N26" s="53"/>
      <c r="O26" s="53"/>
    </row>
    <row r="27" spans="1:15" x14ac:dyDescent="0.2">
      <c r="A27" s="60" t="s">
        <v>331</v>
      </c>
      <c r="B27" s="105" t="s">
        <v>214</v>
      </c>
      <c r="C27" s="62" t="s">
        <v>54</v>
      </c>
      <c r="D27" s="63">
        <v>1</v>
      </c>
      <c r="E27" s="110"/>
      <c r="F27" s="53"/>
      <c r="G27" s="103"/>
      <c r="H27" s="53"/>
      <c r="I27" s="103"/>
      <c r="J27" s="101"/>
      <c r="K27" s="103"/>
      <c r="L27" s="53"/>
      <c r="M27" s="53"/>
      <c r="N27" s="53"/>
      <c r="O27" s="53"/>
    </row>
    <row r="28" spans="1:15" x14ac:dyDescent="0.2">
      <c r="A28" s="60" t="s">
        <v>332</v>
      </c>
      <c r="B28" s="105" t="s">
        <v>120</v>
      </c>
      <c r="C28" s="62" t="s">
        <v>51</v>
      </c>
      <c r="D28" s="63">
        <v>1</v>
      </c>
      <c r="E28" s="110"/>
      <c r="F28" s="53"/>
      <c r="G28" s="103"/>
      <c r="H28" s="53"/>
      <c r="I28" s="103"/>
      <c r="J28" s="101"/>
      <c r="K28" s="103"/>
      <c r="L28" s="53"/>
      <c r="M28" s="53"/>
      <c r="N28" s="53"/>
      <c r="O28" s="53"/>
    </row>
    <row r="29" spans="1:15" x14ac:dyDescent="0.2">
      <c r="A29" s="60" t="s">
        <v>333</v>
      </c>
      <c r="B29" s="105" t="s">
        <v>121</v>
      </c>
      <c r="C29" s="62" t="s">
        <v>54</v>
      </c>
      <c r="D29" s="63">
        <v>1</v>
      </c>
      <c r="E29" s="110"/>
      <c r="F29" s="53"/>
      <c r="G29" s="103"/>
      <c r="H29" s="53"/>
      <c r="I29" s="103"/>
      <c r="J29" s="101"/>
      <c r="K29" s="103"/>
      <c r="L29" s="53"/>
      <c r="M29" s="53"/>
      <c r="N29" s="53"/>
      <c r="O29" s="53"/>
    </row>
    <row r="30" spans="1:15" x14ac:dyDescent="0.2">
      <c r="A30" s="60" t="s">
        <v>334</v>
      </c>
      <c r="B30" s="105" t="s">
        <v>122</v>
      </c>
      <c r="C30" s="62" t="s">
        <v>51</v>
      </c>
      <c r="D30" s="63">
        <v>1</v>
      </c>
      <c r="E30" s="110"/>
      <c r="F30" s="53"/>
      <c r="G30" s="103"/>
      <c r="H30" s="53"/>
      <c r="I30" s="103"/>
      <c r="J30" s="101"/>
      <c r="K30" s="103"/>
      <c r="L30" s="53"/>
      <c r="M30" s="53"/>
      <c r="N30" s="53"/>
      <c r="O30" s="53"/>
    </row>
    <row r="31" spans="1:15" x14ac:dyDescent="0.2">
      <c r="A31" s="60" t="s">
        <v>335</v>
      </c>
      <c r="B31" s="105" t="s">
        <v>123</v>
      </c>
      <c r="C31" s="62" t="s">
        <v>54</v>
      </c>
      <c r="D31" s="63">
        <v>1</v>
      </c>
      <c r="E31" s="110"/>
      <c r="F31" s="53"/>
      <c r="G31" s="103"/>
      <c r="H31" s="53"/>
      <c r="I31" s="103"/>
      <c r="J31" s="101"/>
      <c r="K31" s="103"/>
      <c r="L31" s="53"/>
      <c r="M31" s="53"/>
      <c r="N31" s="53"/>
      <c r="O31" s="53"/>
    </row>
    <row r="32" spans="1:15" x14ac:dyDescent="0.2">
      <c r="A32" s="60" t="s">
        <v>336</v>
      </c>
      <c r="B32" s="105" t="s">
        <v>124</v>
      </c>
      <c r="C32" s="62" t="s">
        <v>51</v>
      </c>
      <c r="D32" s="63">
        <v>1</v>
      </c>
      <c r="E32" s="110"/>
      <c r="F32" s="53"/>
      <c r="G32" s="103"/>
      <c r="H32" s="53"/>
      <c r="I32" s="103"/>
      <c r="J32" s="101"/>
      <c r="K32" s="103"/>
      <c r="L32" s="53"/>
      <c r="M32" s="53"/>
      <c r="N32" s="53"/>
      <c r="O32" s="53"/>
    </row>
    <row r="33" spans="1:15" x14ac:dyDescent="0.2">
      <c r="A33" s="60" t="s">
        <v>337</v>
      </c>
      <c r="B33" s="105" t="s">
        <v>125</v>
      </c>
      <c r="C33" s="62" t="s">
        <v>51</v>
      </c>
      <c r="D33" s="63">
        <v>1</v>
      </c>
      <c r="E33" s="110"/>
      <c r="F33" s="53"/>
      <c r="G33" s="103"/>
      <c r="H33" s="53"/>
      <c r="I33" s="103"/>
      <c r="J33" s="101"/>
      <c r="K33" s="103"/>
      <c r="L33" s="53"/>
      <c r="M33" s="53"/>
      <c r="N33" s="53"/>
      <c r="O33" s="53"/>
    </row>
    <row r="34" spans="1:15" x14ac:dyDescent="0.2">
      <c r="A34" s="60" t="s">
        <v>338</v>
      </c>
      <c r="B34" s="105" t="s">
        <v>126</v>
      </c>
      <c r="C34" s="62" t="s">
        <v>54</v>
      </c>
      <c r="D34" s="63">
        <v>1</v>
      </c>
      <c r="E34" s="110"/>
      <c r="F34" s="53"/>
      <c r="G34" s="103"/>
      <c r="H34" s="53"/>
      <c r="I34" s="103"/>
      <c r="J34" s="101"/>
      <c r="K34" s="103"/>
      <c r="L34" s="53"/>
      <c r="M34" s="53"/>
      <c r="N34" s="53"/>
      <c r="O34" s="53"/>
    </row>
    <row r="35" spans="1:15" ht="25.5" x14ac:dyDescent="0.2">
      <c r="A35" s="60" t="s">
        <v>339</v>
      </c>
      <c r="B35" s="105" t="s">
        <v>127</v>
      </c>
      <c r="C35" s="62" t="s">
        <v>51</v>
      </c>
      <c r="D35" s="63">
        <v>2</v>
      </c>
      <c r="E35" s="110"/>
      <c r="F35" s="53"/>
      <c r="G35" s="103"/>
      <c r="H35" s="53"/>
      <c r="I35" s="103"/>
      <c r="J35" s="101"/>
      <c r="K35" s="103"/>
      <c r="L35" s="53"/>
      <c r="M35" s="53"/>
      <c r="N35" s="53"/>
      <c r="O35" s="53"/>
    </row>
    <row r="36" spans="1:15" x14ac:dyDescent="0.2">
      <c r="A36" s="60" t="s">
        <v>340</v>
      </c>
      <c r="B36" s="105" t="s">
        <v>128</v>
      </c>
      <c r="C36" s="62" t="s">
        <v>51</v>
      </c>
      <c r="D36" s="63">
        <v>1</v>
      </c>
      <c r="E36" s="110"/>
      <c r="F36" s="53"/>
      <c r="G36" s="103"/>
      <c r="H36" s="53"/>
      <c r="I36" s="103"/>
      <c r="J36" s="101"/>
      <c r="K36" s="103"/>
      <c r="L36" s="53"/>
      <c r="M36" s="53"/>
      <c r="N36" s="53"/>
      <c r="O36" s="53"/>
    </row>
    <row r="37" spans="1:15" x14ac:dyDescent="0.2">
      <c r="A37" s="60" t="s">
        <v>341</v>
      </c>
      <c r="B37" s="105" t="s">
        <v>129</v>
      </c>
      <c r="C37" s="62" t="s">
        <v>51</v>
      </c>
      <c r="D37" s="63">
        <v>2</v>
      </c>
      <c r="E37" s="110"/>
      <c r="F37" s="53"/>
      <c r="G37" s="103"/>
      <c r="H37" s="53"/>
      <c r="I37" s="103"/>
      <c r="J37" s="101"/>
      <c r="K37" s="103"/>
      <c r="L37" s="53"/>
      <c r="M37" s="53"/>
      <c r="N37" s="53"/>
      <c r="O37" s="53"/>
    </row>
    <row r="38" spans="1:15" x14ac:dyDescent="0.2">
      <c r="A38" s="60" t="s">
        <v>342</v>
      </c>
      <c r="B38" s="105" t="s">
        <v>130</v>
      </c>
      <c r="C38" s="62" t="s">
        <v>51</v>
      </c>
      <c r="D38" s="63">
        <v>1</v>
      </c>
      <c r="E38" s="110"/>
      <c r="F38" s="53"/>
      <c r="G38" s="103"/>
      <c r="H38" s="53"/>
      <c r="I38" s="103"/>
      <c r="J38" s="101"/>
      <c r="K38" s="103"/>
      <c r="L38" s="53"/>
      <c r="M38" s="53"/>
      <c r="N38" s="53"/>
      <c r="O38" s="53"/>
    </row>
    <row r="39" spans="1:15" x14ac:dyDescent="0.2">
      <c r="A39" s="60" t="s">
        <v>343</v>
      </c>
      <c r="B39" s="105" t="s">
        <v>131</v>
      </c>
      <c r="C39" s="62" t="s">
        <v>51</v>
      </c>
      <c r="D39" s="63">
        <v>2</v>
      </c>
      <c r="E39" s="110"/>
      <c r="F39" s="53"/>
      <c r="G39" s="103"/>
      <c r="H39" s="53"/>
      <c r="I39" s="103"/>
      <c r="J39" s="101"/>
      <c r="K39" s="103"/>
      <c r="L39" s="53"/>
      <c r="M39" s="53"/>
      <c r="N39" s="53"/>
      <c r="O39" s="53"/>
    </row>
    <row r="40" spans="1:15" x14ac:dyDescent="0.2">
      <c r="A40" s="60" t="s">
        <v>344</v>
      </c>
      <c r="B40" s="105" t="s">
        <v>132</v>
      </c>
      <c r="C40" s="62" t="s">
        <v>51</v>
      </c>
      <c r="D40" s="63">
        <v>6</v>
      </c>
      <c r="E40" s="110"/>
      <c r="F40" s="53"/>
      <c r="G40" s="103"/>
      <c r="H40" s="53"/>
      <c r="I40" s="103"/>
      <c r="J40" s="101"/>
      <c r="K40" s="103"/>
      <c r="L40" s="53"/>
      <c r="M40" s="53"/>
      <c r="N40" s="53"/>
      <c r="O40" s="53"/>
    </row>
    <row r="41" spans="1:15" x14ac:dyDescent="0.2">
      <c r="A41" s="60" t="s">
        <v>345</v>
      </c>
      <c r="B41" s="105" t="s">
        <v>133</v>
      </c>
      <c r="C41" s="62" t="s">
        <v>54</v>
      </c>
      <c r="D41" s="63">
        <v>2</v>
      </c>
      <c r="E41" s="110"/>
      <c r="F41" s="53"/>
      <c r="G41" s="103"/>
      <c r="H41" s="53"/>
      <c r="I41" s="103"/>
      <c r="J41" s="101"/>
      <c r="K41" s="103"/>
      <c r="L41" s="53"/>
      <c r="M41" s="53"/>
      <c r="N41" s="53"/>
      <c r="O41" s="53"/>
    </row>
    <row r="42" spans="1:15" x14ac:dyDescent="0.2">
      <c r="A42" s="60" t="s">
        <v>346</v>
      </c>
      <c r="B42" s="105" t="s">
        <v>201</v>
      </c>
      <c r="C42" s="62" t="s">
        <v>51</v>
      </c>
      <c r="D42" s="63">
        <v>1</v>
      </c>
      <c r="E42" s="110"/>
      <c r="F42" s="53"/>
      <c r="G42" s="103"/>
      <c r="H42" s="53"/>
      <c r="I42" s="103"/>
      <c r="J42" s="101"/>
      <c r="K42" s="103"/>
      <c r="L42" s="53"/>
      <c r="M42" s="53"/>
      <c r="N42" s="53"/>
      <c r="O42" s="53"/>
    </row>
    <row r="43" spans="1:15" x14ac:dyDescent="0.2">
      <c r="A43" s="60" t="s">
        <v>347</v>
      </c>
      <c r="B43" s="105" t="s">
        <v>202</v>
      </c>
      <c r="C43" s="62" t="s">
        <v>51</v>
      </c>
      <c r="D43" s="63">
        <v>1</v>
      </c>
      <c r="E43" s="110"/>
      <c r="F43" s="53"/>
      <c r="G43" s="103"/>
      <c r="H43" s="53"/>
      <c r="I43" s="103"/>
      <c r="J43" s="101"/>
      <c r="K43" s="103"/>
      <c r="L43" s="53"/>
      <c r="M43" s="53"/>
      <c r="N43" s="53"/>
      <c r="O43" s="53"/>
    </row>
    <row r="44" spans="1:15" x14ac:dyDescent="0.2">
      <c r="A44" s="60" t="s">
        <v>348</v>
      </c>
      <c r="B44" s="105" t="s">
        <v>203</v>
      </c>
      <c r="C44" s="62" t="s">
        <v>54</v>
      </c>
      <c r="D44" s="63">
        <v>1</v>
      </c>
      <c r="E44" s="110"/>
      <c r="F44" s="53"/>
      <c r="G44" s="103"/>
      <c r="H44" s="53"/>
      <c r="I44" s="103"/>
      <c r="J44" s="101"/>
      <c r="K44" s="103"/>
      <c r="L44" s="53"/>
      <c r="M44" s="53"/>
      <c r="N44" s="53"/>
      <c r="O44" s="53"/>
    </row>
    <row r="45" spans="1:15" x14ac:dyDescent="0.2">
      <c r="A45" s="60" t="s">
        <v>349</v>
      </c>
      <c r="B45" s="150" t="s">
        <v>207</v>
      </c>
      <c r="C45" s="152" t="s">
        <v>51</v>
      </c>
      <c r="D45" s="154">
        <v>1</v>
      </c>
      <c r="E45" s="110"/>
      <c r="F45" s="53"/>
      <c r="G45" s="103"/>
      <c r="H45" s="53"/>
      <c r="I45" s="103"/>
      <c r="J45" s="101"/>
      <c r="K45" s="103"/>
      <c r="L45" s="53"/>
      <c r="M45" s="53"/>
      <c r="N45" s="53"/>
      <c r="O45" s="53"/>
    </row>
    <row r="46" spans="1:15" ht="25.5" x14ac:dyDescent="0.2">
      <c r="A46" s="60" t="s">
        <v>350</v>
      </c>
      <c r="B46" s="150" t="s">
        <v>208</v>
      </c>
      <c r="C46" s="152" t="s">
        <v>51</v>
      </c>
      <c r="D46" s="154">
        <v>1</v>
      </c>
      <c r="E46" s="110"/>
      <c r="F46" s="53"/>
      <c r="G46" s="103"/>
      <c r="H46" s="53"/>
      <c r="I46" s="103"/>
      <c r="J46" s="101"/>
      <c r="K46" s="103"/>
      <c r="L46" s="53"/>
      <c r="M46" s="53"/>
      <c r="N46" s="53"/>
      <c r="O46" s="53"/>
    </row>
    <row r="47" spans="1:15" x14ac:dyDescent="0.2">
      <c r="A47" s="60" t="s">
        <v>351</v>
      </c>
      <c r="B47" s="150" t="s">
        <v>209</v>
      </c>
      <c r="C47" s="152" t="s">
        <v>51</v>
      </c>
      <c r="D47" s="154">
        <v>1</v>
      </c>
      <c r="E47" s="110"/>
      <c r="F47" s="53"/>
      <c r="G47" s="103"/>
      <c r="H47" s="53"/>
      <c r="I47" s="103"/>
      <c r="J47" s="101"/>
      <c r="K47" s="103"/>
      <c r="L47" s="53"/>
      <c r="M47" s="53"/>
      <c r="N47" s="53"/>
      <c r="O47" s="53"/>
    </row>
    <row r="48" spans="1:15" x14ac:dyDescent="0.2">
      <c r="A48" s="60" t="s">
        <v>352</v>
      </c>
      <c r="B48" s="150" t="s">
        <v>210</v>
      </c>
      <c r="C48" s="153" t="s">
        <v>54</v>
      </c>
      <c r="D48" s="155">
        <v>1</v>
      </c>
      <c r="E48" s="110"/>
      <c r="F48" s="53"/>
      <c r="G48" s="103"/>
      <c r="H48" s="53"/>
      <c r="I48" s="103"/>
      <c r="J48" s="101"/>
      <c r="K48" s="103"/>
      <c r="L48" s="53"/>
      <c r="M48" s="53"/>
      <c r="N48" s="53"/>
      <c r="O48" s="53"/>
    </row>
    <row r="49" spans="1:15" ht="14.25" x14ac:dyDescent="0.2">
      <c r="A49" s="60" t="s">
        <v>353</v>
      </c>
      <c r="B49" s="150" t="s">
        <v>211</v>
      </c>
      <c r="C49" s="152" t="s">
        <v>51</v>
      </c>
      <c r="D49" s="155">
        <v>1</v>
      </c>
      <c r="E49" s="110"/>
      <c r="F49" s="53"/>
      <c r="G49" s="103"/>
      <c r="H49" s="53"/>
      <c r="I49" s="103"/>
      <c r="J49" s="101"/>
      <c r="K49" s="103"/>
      <c r="L49" s="53"/>
      <c r="M49" s="53"/>
      <c r="N49" s="53"/>
      <c r="O49" s="53"/>
    </row>
    <row r="50" spans="1:15" x14ac:dyDescent="0.2">
      <c r="A50" s="60" t="s">
        <v>354</v>
      </c>
      <c r="B50" s="150" t="s">
        <v>212</v>
      </c>
      <c r="C50" s="152" t="s">
        <v>44</v>
      </c>
      <c r="D50" s="155">
        <v>2</v>
      </c>
      <c r="E50" s="110"/>
      <c r="F50" s="53"/>
      <c r="G50" s="103"/>
      <c r="H50" s="53"/>
      <c r="I50" s="103"/>
      <c r="J50" s="101"/>
      <c r="K50" s="103"/>
      <c r="L50" s="53"/>
      <c r="M50" s="53"/>
      <c r="N50" s="53"/>
      <c r="O50" s="53"/>
    </row>
    <row r="51" spans="1:15" x14ac:dyDescent="0.2">
      <c r="A51" s="60" t="s">
        <v>355</v>
      </c>
      <c r="B51" s="150" t="s">
        <v>213</v>
      </c>
      <c r="C51" s="152" t="s">
        <v>51</v>
      </c>
      <c r="D51" s="155">
        <v>1</v>
      </c>
      <c r="E51" s="110"/>
      <c r="F51" s="53"/>
      <c r="G51" s="103"/>
      <c r="H51" s="53"/>
      <c r="I51" s="103"/>
      <c r="J51" s="101"/>
      <c r="K51" s="103"/>
      <c r="L51" s="53"/>
      <c r="M51" s="53"/>
      <c r="N51" s="53"/>
      <c r="O51" s="53"/>
    </row>
    <row r="52" spans="1:15" ht="38.25" x14ac:dyDescent="0.2">
      <c r="A52" s="60">
        <v>2</v>
      </c>
      <c r="B52" s="150" t="s">
        <v>204</v>
      </c>
      <c r="C52" s="62" t="s">
        <v>54</v>
      </c>
      <c r="D52" s="63">
        <v>1</v>
      </c>
      <c r="E52" s="110"/>
      <c r="F52" s="53"/>
      <c r="G52" s="103">
        <f t="shared" ref="G52:G65" si="6">ROUND(E52*F52,2)</f>
        <v>0</v>
      </c>
      <c r="H52" s="53"/>
      <c r="I52" s="103"/>
      <c r="J52" s="101"/>
      <c r="K52" s="103">
        <f t="shared" si="1"/>
        <v>0</v>
      </c>
      <c r="L52" s="53">
        <f t="shared" si="2"/>
        <v>0</v>
      </c>
      <c r="M52" s="53">
        <f t="shared" si="3"/>
        <v>0</v>
      </c>
      <c r="N52" s="53">
        <f t="shared" si="4"/>
        <v>0</v>
      </c>
      <c r="O52" s="53">
        <f t="shared" si="5"/>
        <v>0</v>
      </c>
    </row>
    <row r="53" spans="1:15" ht="38.25" x14ac:dyDescent="0.2">
      <c r="A53" s="60">
        <v>3</v>
      </c>
      <c r="B53" s="105" t="s">
        <v>101</v>
      </c>
      <c r="C53" s="62" t="s">
        <v>54</v>
      </c>
      <c r="D53" s="63">
        <v>1</v>
      </c>
      <c r="E53" s="110"/>
      <c r="F53" s="53"/>
      <c r="G53" s="103">
        <f t="shared" si="6"/>
        <v>0</v>
      </c>
      <c r="H53" s="53"/>
      <c r="I53" s="103"/>
      <c r="J53" s="101"/>
      <c r="K53" s="103">
        <f t="shared" si="1"/>
        <v>0</v>
      </c>
      <c r="L53" s="53">
        <f t="shared" si="2"/>
        <v>0</v>
      </c>
      <c r="M53" s="53">
        <f t="shared" si="3"/>
        <v>0</v>
      </c>
      <c r="N53" s="53">
        <f t="shared" si="4"/>
        <v>0</v>
      </c>
      <c r="O53" s="53">
        <f t="shared" si="5"/>
        <v>0</v>
      </c>
    </row>
    <row r="54" spans="1:15" x14ac:dyDescent="0.2">
      <c r="A54" s="60">
        <v>4</v>
      </c>
      <c r="B54" s="149" t="s">
        <v>194</v>
      </c>
      <c r="C54" s="62"/>
      <c r="D54" s="63"/>
      <c r="E54" s="110"/>
      <c r="F54" s="53"/>
      <c r="G54" s="103"/>
      <c r="H54" s="53"/>
      <c r="I54" s="103"/>
      <c r="J54" s="101"/>
      <c r="K54" s="103"/>
      <c r="L54" s="53"/>
      <c r="M54" s="53"/>
      <c r="N54" s="53"/>
      <c r="O54" s="53"/>
    </row>
    <row r="55" spans="1:15" x14ac:dyDescent="0.2">
      <c r="A55" s="148" t="s">
        <v>312</v>
      </c>
      <c r="B55" s="105" t="s">
        <v>195</v>
      </c>
      <c r="C55" s="134" t="s">
        <v>54</v>
      </c>
      <c r="D55" s="63">
        <v>1</v>
      </c>
      <c r="E55" s="111"/>
      <c r="F55" s="100"/>
      <c r="G55" s="100">
        <f t="shared" ref="G55:G59" si="7">ROUND(E55*F55,2)</f>
        <v>0</v>
      </c>
      <c r="H55" s="53"/>
      <c r="I55" s="103"/>
      <c r="J55" s="53"/>
      <c r="K55" s="100">
        <f t="shared" ref="K55:K59" si="8">ROUND(D55*E55,2)</f>
        <v>0</v>
      </c>
      <c r="L55" s="100">
        <f t="shared" ref="L55:L59" si="9">ROUND(D55*G55,2)</f>
        <v>0</v>
      </c>
      <c r="M55" s="100">
        <f t="shared" ref="M55:M59" si="10">ROUND(D55*H55,2)</f>
        <v>0</v>
      </c>
      <c r="N55" s="100">
        <f t="shared" ref="N55:N59" si="11">ROUND(I55*D55,2)</f>
        <v>0</v>
      </c>
      <c r="O55" s="100">
        <f t="shared" ref="O55:O59" si="12">SUM(L55:N55)</f>
        <v>0</v>
      </c>
    </row>
    <row r="56" spans="1:15" ht="14.25" x14ac:dyDescent="0.2">
      <c r="A56" s="148" t="s">
        <v>313</v>
      </c>
      <c r="B56" s="105" t="s">
        <v>134</v>
      </c>
      <c r="C56" s="62" t="s">
        <v>74</v>
      </c>
      <c r="D56" s="63">
        <v>3.5</v>
      </c>
      <c r="E56" s="110"/>
      <c r="F56" s="53"/>
      <c r="G56" s="103">
        <f t="shared" si="7"/>
        <v>0</v>
      </c>
      <c r="H56" s="53"/>
      <c r="I56" s="103"/>
      <c r="J56" s="101"/>
      <c r="K56" s="103">
        <f t="shared" si="8"/>
        <v>0</v>
      </c>
      <c r="L56" s="53">
        <f t="shared" si="9"/>
        <v>0</v>
      </c>
      <c r="M56" s="53">
        <f t="shared" si="10"/>
        <v>0</v>
      </c>
      <c r="N56" s="53">
        <f t="shared" si="11"/>
        <v>0</v>
      </c>
      <c r="O56" s="53">
        <f t="shared" si="12"/>
        <v>0</v>
      </c>
    </row>
    <row r="57" spans="1:15" ht="14.25" x14ac:dyDescent="0.2">
      <c r="A57" s="148" t="s">
        <v>314</v>
      </c>
      <c r="B57" s="105" t="s">
        <v>135</v>
      </c>
      <c r="C57" s="62" t="s">
        <v>74</v>
      </c>
      <c r="D57" s="63">
        <v>5.3</v>
      </c>
      <c r="E57" s="110"/>
      <c r="F57" s="53"/>
      <c r="G57" s="103">
        <f t="shared" si="7"/>
        <v>0</v>
      </c>
      <c r="H57" s="53"/>
      <c r="I57" s="103"/>
      <c r="J57" s="101"/>
      <c r="K57" s="103">
        <f t="shared" si="8"/>
        <v>0</v>
      </c>
      <c r="L57" s="53">
        <f t="shared" si="9"/>
        <v>0</v>
      </c>
      <c r="M57" s="53">
        <f t="shared" si="10"/>
        <v>0</v>
      </c>
      <c r="N57" s="53">
        <f t="shared" si="11"/>
        <v>0</v>
      </c>
      <c r="O57" s="53">
        <f t="shared" si="12"/>
        <v>0</v>
      </c>
    </row>
    <row r="58" spans="1:15" ht="14.25" x14ac:dyDescent="0.2">
      <c r="A58" s="148" t="s">
        <v>315</v>
      </c>
      <c r="B58" s="105" t="s">
        <v>136</v>
      </c>
      <c r="C58" s="62" t="s">
        <v>74</v>
      </c>
      <c r="D58" s="63">
        <v>17.5</v>
      </c>
      <c r="E58" s="110"/>
      <c r="F58" s="53"/>
      <c r="G58" s="103">
        <f t="shared" si="7"/>
        <v>0</v>
      </c>
      <c r="H58" s="53"/>
      <c r="I58" s="103"/>
      <c r="J58" s="101"/>
      <c r="K58" s="103">
        <f t="shared" si="8"/>
        <v>0</v>
      </c>
      <c r="L58" s="53">
        <f t="shared" si="9"/>
        <v>0</v>
      </c>
      <c r="M58" s="53">
        <f t="shared" si="10"/>
        <v>0</v>
      </c>
      <c r="N58" s="53">
        <f t="shared" si="11"/>
        <v>0</v>
      </c>
      <c r="O58" s="53">
        <f t="shared" si="12"/>
        <v>0</v>
      </c>
    </row>
    <row r="59" spans="1:15" ht="14.25" x14ac:dyDescent="0.2">
      <c r="A59" s="148" t="s">
        <v>356</v>
      </c>
      <c r="B59" s="105" t="s">
        <v>137</v>
      </c>
      <c r="C59" s="62" t="s">
        <v>74</v>
      </c>
      <c r="D59" s="63">
        <v>2.5</v>
      </c>
      <c r="E59" s="110"/>
      <c r="F59" s="53"/>
      <c r="G59" s="103">
        <f t="shared" si="7"/>
        <v>0</v>
      </c>
      <c r="H59" s="53"/>
      <c r="I59" s="103"/>
      <c r="J59" s="101"/>
      <c r="K59" s="103">
        <f t="shared" si="8"/>
        <v>0</v>
      </c>
      <c r="L59" s="53">
        <f t="shared" si="9"/>
        <v>0</v>
      </c>
      <c r="M59" s="53">
        <f t="shared" si="10"/>
        <v>0</v>
      </c>
      <c r="N59" s="53">
        <f t="shared" si="11"/>
        <v>0</v>
      </c>
      <c r="O59" s="53">
        <f t="shared" si="12"/>
        <v>0</v>
      </c>
    </row>
    <row r="60" spans="1:15" x14ac:dyDescent="0.2">
      <c r="A60" s="60">
        <v>5</v>
      </c>
      <c r="B60" s="149" t="s">
        <v>102</v>
      </c>
      <c r="C60" s="62"/>
      <c r="D60" s="63"/>
      <c r="E60" s="110"/>
      <c r="F60" s="53"/>
      <c r="G60" s="103"/>
      <c r="H60" s="53"/>
      <c r="I60" s="103"/>
      <c r="J60" s="101"/>
      <c r="K60" s="103"/>
      <c r="L60" s="53"/>
      <c r="M60" s="53"/>
      <c r="N60" s="53"/>
      <c r="O60" s="53"/>
    </row>
    <row r="61" spans="1:15" ht="14.25" x14ac:dyDescent="0.2">
      <c r="A61" s="148" t="s">
        <v>357</v>
      </c>
      <c r="B61" s="105" t="s">
        <v>196</v>
      </c>
      <c r="C61" s="62" t="s">
        <v>74</v>
      </c>
      <c r="D61" s="63">
        <v>1.5</v>
      </c>
      <c r="E61" s="110"/>
      <c r="F61" s="53"/>
      <c r="G61" s="103">
        <f t="shared" ref="G61" si="13">ROUND(E61*F61,2)</f>
        <v>0</v>
      </c>
      <c r="H61" s="53"/>
      <c r="I61" s="103"/>
      <c r="J61" s="101"/>
      <c r="K61" s="103">
        <f t="shared" ref="K61" si="14">ROUND(D61*E61,2)</f>
        <v>0</v>
      </c>
      <c r="L61" s="53">
        <f t="shared" ref="L61" si="15">ROUND(D61*G61,2)</f>
        <v>0</v>
      </c>
      <c r="M61" s="53">
        <f t="shared" ref="M61" si="16">ROUND(D61*H61,2)</f>
        <v>0</v>
      </c>
      <c r="N61" s="53">
        <f t="shared" ref="N61" si="17">ROUND(I61*D61,2)</f>
        <v>0</v>
      </c>
      <c r="O61" s="53">
        <f t="shared" ref="O61" si="18">SUM(L61:N61)</f>
        <v>0</v>
      </c>
    </row>
    <row r="62" spans="1:15" ht="14.25" x14ac:dyDescent="0.2">
      <c r="A62" s="148" t="s">
        <v>358</v>
      </c>
      <c r="B62" s="105" t="s">
        <v>198</v>
      </c>
      <c r="C62" s="62" t="s">
        <v>74</v>
      </c>
      <c r="D62" s="63">
        <v>1.1000000000000001</v>
      </c>
      <c r="E62" s="110"/>
      <c r="F62" s="53"/>
      <c r="G62" s="103">
        <f t="shared" si="6"/>
        <v>0</v>
      </c>
      <c r="H62" s="53"/>
      <c r="I62" s="103"/>
      <c r="J62" s="101"/>
      <c r="K62" s="103">
        <f t="shared" si="1"/>
        <v>0</v>
      </c>
      <c r="L62" s="53">
        <f t="shared" si="2"/>
        <v>0</v>
      </c>
      <c r="M62" s="53">
        <f t="shared" si="3"/>
        <v>0</v>
      </c>
      <c r="N62" s="53">
        <f t="shared" si="4"/>
        <v>0</v>
      </c>
      <c r="O62" s="53">
        <f t="shared" si="5"/>
        <v>0</v>
      </c>
    </row>
    <row r="63" spans="1:15" x14ac:dyDescent="0.2">
      <c r="A63" s="148" t="s">
        <v>359</v>
      </c>
      <c r="B63" s="105" t="s">
        <v>103</v>
      </c>
      <c r="C63" s="62" t="s">
        <v>104</v>
      </c>
      <c r="D63" s="63">
        <v>175</v>
      </c>
      <c r="E63" s="110"/>
      <c r="F63" s="53"/>
      <c r="G63" s="103">
        <f t="shared" si="6"/>
        <v>0</v>
      </c>
      <c r="H63" s="53"/>
      <c r="I63" s="103"/>
      <c r="J63" s="101"/>
      <c r="K63" s="103">
        <f t="shared" si="1"/>
        <v>0</v>
      </c>
      <c r="L63" s="53">
        <f t="shared" si="2"/>
        <v>0</v>
      </c>
      <c r="M63" s="53">
        <f t="shared" si="3"/>
        <v>0</v>
      </c>
      <c r="N63" s="53">
        <f t="shared" si="4"/>
        <v>0</v>
      </c>
      <c r="O63" s="53">
        <f t="shared" si="5"/>
        <v>0</v>
      </c>
    </row>
    <row r="64" spans="1:15" x14ac:dyDescent="0.2">
      <c r="A64" s="148" t="s">
        <v>360</v>
      </c>
      <c r="B64" s="105" t="s">
        <v>197</v>
      </c>
      <c r="C64" s="62" t="s">
        <v>51</v>
      </c>
      <c r="D64" s="63">
        <v>6</v>
      </c>
      <c r="E64" s="110"/>
      <c r="F64" s="53"/>
      <c r="G64" s="103">
        <f t="shared" si="6"/>
        <v>0</v>
      </c>
      <c r="H64" s="53"/>
      <c r="I64" s="103"/>
      <c r="J64" s="101"/>
      <c r="K64" s="103">
        <f t="shared" si="1"/>
        <v>0</v>
      </c>
      <c r="L64" s="53">
        <f t="shared" si="2"/>
        <v>0</v>
      </c>
      <c r="M64" s="53">
        <f t="shared" si="3"/>
        <v>0</v>
      </c>
      <c r="N64" s="53">
        <f t="shared" si="4"/>
        <v>0</v>
      </c>
      <c r="O64" s="53">
        <f t="shared" si="5"/>
        <v>0</v>
      </c>
    </row>
    <row r="65" spans="1:15" x14ac:dyDescent="0.2">
      <c r="A65" s="60">
        <v>6</v>
      </c>
      <c r="B65" s="19" t="s">
        <v>75</v>
      </c>
      <c r="C65" s="62" t="s">
        <v>54</v>
      </c>
      <c r="D65" s="97">
        <v>1</v>
      </c>
      <c r="E65" s="110"/>
      <c r="F65" s="53"/>
      <c r="G65" s="103">
        <f t="shared" si="6"/>
        <v>0</v>
      </c>
      <c r="H65" s="53"/>
      <c r="I65" s="103"/>
      <c r="J65" s="101"/>
      <c r="K65" s="103">
        <f t="shared" si="1"/>
        <v>0</v>
      </c>
      <c r="L65" s="53">
        <f t="shared" si="2"/>
        <v>0</v>
      </c>
      <c r="M65" s="53">
        <f t="shared" si="3"/>
        <v>0</v>
      </c>
      <c r="N65" s="53">
        <f t="shared" si="4"/>
        <v>0</v>
      </c>
      <c r="O65" s="53">
        <f t="shared" si="5"/>
        <v>0</v>
      </c>
    </row>
    <row r="66" spans="1:15" ht="38.25" x14ac:dyDescent="0.2">
      <c r="A66" s="60">
        <v>7</v>
      </c>
      <c r="B66" s="105" t="s">
        <v>105</v>
      </c>
      <c r="C66" s="62" t="s">
        <v>54</v>
      </c>
      <c r="D66" s="63">
        <v>1</v>
      </c>
      <c r="E66" s="110"/>
      <c r="F66" s="53"/>
      <c r="G66" s="103">
        <f t="shared" ref="G66" si="19">ROUND(E66*F66,2)</f>
        <v>0</v>
      </c>
      <c r="H66" s="53"/>
      <c r="I66" s="103"/>
      <c r="J66" s="101"/>
      <c r="K66" s="103">
        <f t="shared" ref="K66" si="20">ROUND(D66*E66,2)</f>
        <v>0</v>
      </c>
      <c r="L66" s="53">
        <f t="shared" ref="L66" si="21">ROUND(D66*G66,2)</f>
        <v>0</v>
      </c>
      <c r="M66" s="53">
        <f t="shared" ref="M66" si="22">ROUND(D66*H66,2)</f>
        <v>0</v>
      </c>
      <c r="N66" s="53">
        <f t="shared" ref="N66" si="23">ROUND(I66*D66,2)</f>
        <v>0</v>
      </c>
      <c r="O66" s="53">
        <f>J66</f>
        <v>0</v>
      </c>
    </row>
    <row r="67" spans="1:15" s="34" customFormat="1" x14ac:dyDescent="0.2">
      <c r="A67" s="35"/>
      <c r="B67" s="20"/>
      <c r="C67" s="36"/>
      <c r="D67" s="35"/>
      <c r="E67" s="37"/>
      <c r="F67" s="38"/>
      <c r="G67" s="39"/>
      <c r="H67" s="39"/>
      <c r="I67" s="40"/>
      <c r="J67" s="39"/>
      <c r="K67" s="40"/>
      <c r="L67" s="39"/>
      <c r="M67" s="40"/>
      <c r="N67" s="39"/>
      <c r="O67" s="54"/>
    </row>
    <row r="68" spans="1:15" x14ac:dyDescent="0.2">
      <c r="J68" s="14" t="s">
        <v>39</v>
      </c>
      <c r="K68" s="41">
        <f>SUM(K10:K67)</f>
        <v>0</v>
      </c>
      <c r="L68" s="41">
        <f>SUM(L10:L67)</f>
        <v>0</v>
      </c>
      <c r="M68" s="41">
        <f>SUM(M10:M67)</f>
        <v>0</v>
      </c>
      <c r="N68" s="41">
        <f>SUM(N10:N67)</f>
        <v>0</v>
      </c>
      <c r="O68" s="42">
        <f>SUM(O10:O67)</f>
        <v>0</v>
      </c>
    </row>
    <row r="69" spans="1:15" x14ac:dyDescent="0.2">
      <c r="J69" s="14"/>
      <c r="K69" s="55"/>
      <c r="L69" s="55"/>
      <c r="M69" s="55"/>
      <c r="N69" s="55"/>
      <c r="O69" s="56"/>
    </row>
    <row r="70" spans="1:15" x14ac:dyDescent="0.2">
      <c r="B70" s="43" t="s">
        <v>20</v>
      </c>
      <c r="E70" s="184"/>
    </row>
  </sheetData>
  <mergeCells count="7">
    <mergeCell ref="C2:O2"/>
    <mergeCell ref="A7:A8"/>
    <mergeCell ref="B7:B8"/>
    <mergeCell ref="C7:C8"/>
    <mergeCell ref="D7:D8"/>
    <mergeCell ref="E7:J7"/>
    <mergeCell ref="K7:O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K.3.2
&amp;"Arial,Bold"&amp;UGaismas iela (KSS-2)</oddHeader>
    <oddFooter>&amp;C&amp;8&amp;P</oddFooter>
  </headerFooter>
  <rowBreaks count="2" manualBreakCount="2">
    <brk id="24" max="14" man="1"/>
    <brk id="52" max="1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40"/>
  <sheetViews>
    <sheetView view="pageBreakPreview" topLeftCell="A25" zoomScaleNormal="100" zoomScaleSheetLayoutView="100" workbookViewId="0">
      <selection activeCell="J16" sqref="J16"/>
    </sheetView>
  </sheetViews>
  <sheetFormatPr defaultRowHeight="12.75" x14ac:dyDescent="0.2"/>
  <cols>
    <col min="1" max="1" width="5.7109375" style="3" customWidth="1"/>
    <col min="2" max="2" width="48.28515625" style="1" customWidth="1"/>
    <col min="3" max="3" width="6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5">
      <c r="A1" s="45" t="s">
        <v>1</v>
      </c>
      <c r="B1" s="46"/>
      <c r="C1" s="182" t="s">
        <v>268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250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56">
        <f>O37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157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22"/>
      <c r="B9" s="29"/>
      <c r="C9" s="25"/>
      <c r="D9" s="22"/>
      <c r="E9" s="22"/>
      <c r="F9" s="26"/>
      <c r="G9" s="28"/>
      <c r="H9" s="28"/>
      <c r="I9" s="28"/>
      <c r="J9" s="28"/>
      <c r="K9" s="28"/>
      <c r="L9" s="28"/>
      <c r="M9" s="28"/>
      <c r="N9" s="28"/>
      <c r="O9" s="33"/>
    </row>
    <row r="10" spans="1:16" s="165" customFormat="1" x14ac:dyDescent="0.2">
      <c r="A10" s="158"/>
      <c r="B10" s="159" t="s">
        <v>215</v>
      </c>
      <c r="C10" s="160"/>
      <c r="D10" s="161"/>
      <c r="E10" s="162"/>
      <c r="F10" s="163"/>
      <c r="G10" s="163"/>
      <c r="H10" s="164"/>
      <c r="I10" s="163"/>
      <c r="J10" s="163"/>
      <c r="K10" s="163"/>
      <c r="L10" s="163"/>
      <c r="M10" s="163"/>
      <c r="N10" s="163"/>
      <c r="O10" s="163"/>
    </row>
    <row r="11" spans="1:16" s="165" customFormat="1" ht="25.5" x14ac:dyDescent="0.2">
      <c r="A11" s="166" t="s">
        <v>216</v>
      </c>
      <c r="B11" s="167" t="s">
        <v>260</v>
      </c>
      <c r="C11" s="168" t="s">
        <v>51</v>
      </c>
      <c r="D11" s="168">
        <v>2</v>
      </c>
      <c r="E11" s="111"/>
      <c r="F11" s="100"/>
      <c r="G11" s="100">
        <f>ROUND(E11*F11,2)</f>
        <v>0</v>
      </c>
      <c r="H11" s="100"/>
      <c r="I11" s="100"/>
      <c r="J11" s="100">
        <f>SUM(G11:I11)</f>
        <v>0</v>
      </c>
      <c r="K11" s="100">
        <f t="shared" ref="K11:K26" si="0">ROUND(D11*E11,2)</f>
        <v>0</v>
      </c>
      <c r="L11" s="100">
        <f t="shared" ref="L11:L26" si="1">ROUND(D11*G11,2)</f>
        <v>0</v>
      </c>
      <c r="M11" s="100">
        <f t="shared" ref="M11:M26" si="2">ROUND(D11*H11,2)</f>
        <v>0</v>
      </c>
      <c r="N11" s="100">
        <f t="shared" ref="N11:N26" si="3">ROUND(I11*D11,2)</f>
        <v>0</v>
      </c>
      <c r="O11" s="100">
        <f t="shared" ref="O11:O26" si="4">SUM(L11:N11)</f>
        <v>0</v>
      </c>
    </row>
    <row r="12" spans="1:16" s="165" customFormat="1" x14ac:dyDescent="0.2">
      <c r="A12" s="166" t="s">
        <v>218</v>
      </c>
      <c r="B12" s="167" t="s">
        <v>217</v>
      </c>
      <c r="C12" s="168" t="s">
        <v>51</v>
      </c>
      <c r="D12" s="168">
        <v>1</v>
      </c>
      <c r="E12" s="111"/>
      <c r="F12" s="100"/>
      <c r="G12" s="100">
        <f>ROUND(E12*F12,2)</f>
        <v>0</v>
      </c>
      <c r="H12" s="100"/>
      <c r="I12" s="100"/>
      <c r="J12" s="100">
        <f>SUM(G12:I12)</f>
        <v>0</v>
      </c>
      <c r="K12" s="100">
        <f t="shared" ref="K12" si="5">ROUND(D12*E12,2)</f>
        <v>0</v>
      </c>
      <c r="L12" s="100">
        <f t="shared" ref="L12" si="6">ROUND(D12*G12,2)</f>
        <v>0</v>
      </c>
      <c r="M12" s="100">
        <f t="shared" ref="M12" si="7">ROUND(D12*H12,2)</f>
        <v>0</v>
      </c>
      <c r="N12" s="100">
        <f t="shared" ref="N12" si="8">ROUND(I12*D12,2)</f>
        <v>0</v>
      </c>
      <c r="O12" s="100">
        <f t="shared" ref="O12" si="9">SUM(L12:N12)</f>
        <v>0</v>
      </c>
    </row>
    <row r="13" spans="1:16" s="170" customFormat="1" ht="25.5" x14ac:dyDescent="0.2">
      <c r="A13" s="166" t="s">
        <v>219</v>
      </c>
      <c r="B13" s="169" t="s">
        <v>264</v>
      </c>
      <c r="C13" s="168" t="s">
        <v>44</v>
      </c>
      <c r="D13" s="168">
        <v>36</v>
      </c>
      <c r="E13" s="142"/>
      <c r="F13" s="100"/>
      <c r="G13" s="100">
        <f>ROUND(E13*F13,2)</f>
        <v>0</v>
      </c>
      <c r="H13" s="143"/>
      <c r="I13" s="143"/>
      <c r="J13" s="100">
        <f>SUM(G13:I13)</f>
        <v>0</v>
      </c>
      <c r="K13" s="100">
        <f t="shared" si="0"/>
        <v>0</v>
      </c>
      <c r="L13" s="100">
        <f t="shared" si="1"/>
        <v>0</v>
      </c>
      <c r="M13" s="100">
        <f t="shared" si="2"/>
        <v>0</v>
      </c>
      <c r="N13" s="100">
        <f t="shared" si="3"/>
        <v>0</v>
      </c>
      <c r="O13" s="100">
        <f t="shared" si="4"/>
        <v>0</v>
      </c>
    </row>
    <row r="14" spans="1:16" x14ac:dyDescent="0.2">
      <c r="A14" s="166" t="s">
        <v>221</v>
      </c>
      <c r="B14" s="169" t="s">
        <v>220</v>
      </c>
      <c r="C14" s="168" t="s">
        <v>44</v>
      </c>
      <c r="D14" s="168">
        <v>36</v>
      </c>
      <c r="E14" s="111"/>
      <c r="F14" s="100"/>
      <c r="G14" s="100">
        <f t="shared" ref="G14:G26" si="10">ROUND(E14*F14,2)</f>
        <v>0</v>
      </c>
      <c r="H14" s="100"/>
      <c r="I14" s="100"/>
      <c r="J14" s="100">
        <f t="shared" ref="J14:J26" si="11">SUM(G14:I14)</f>
        <v>0</v>
      </c>
      <c r="K14" s="100">
        <f t="shared" si="0"/>
        <v>0</v>
      </c>
      <c r="L14" s="100">
        <f t="shared" si="1"/>
        <v>0</v>
      </c>
      <c r="M14" s="100">
        <f t="shared" si="2"/>
        <v>0</v>
      </c>
      <c r="N14" s="100">
        <f t="shared" si="3"/>
        <v>0</v>
      </c>
      <c r="O14" s="100">
        <f t="shared" si="4"/>
        <v>0</v>
      </c>
    </row>
    <row r="15" spans="1:16" ht="25.5" x14ac:dyDescent="0.2">
      <c r="A15" s="166" t="s">
        <v>223</v>
      </c>
      <c r="B15" s="19" t="s">
        <v>261</v>
      </c>
      <c r="C15" s="62" t="s">
        <v>73</v>
      </c>
      <c r="D15" s="168">
        <v>5</v>
      </c>
      <c r="E15" s="110"/>
      <c r="F15" s="53"/>
      <c r="G15" s="103">
        <f t="shared" si="10"/>
        <v>0</v>
      </c>
      <c r="H15" s="53"/>
      <c r="I15" s="103"/>
      <c r="J15" s="101">
        <f t="shared" ref="J15" si="12">SUM(G15:I15)</f>
        <v>0</v>
      </c>
      <c r="K15" s="103">
        <f t="shared" si="0"/>
        <v>0</v>
      </c>
      <c r="L15" s="53">
        <f t="shared" si="1"/>
        <v>0</v>
      </c>
      <c r="M15" s="53">
        <f t="shared" si="2"/>
        <v>0</v>
      </c>
      <c r="N15" s="53">
        <f t="shared" si="3"/>
        <v>0</v>
      </c>
      <c r="O15" s="53">
        <f t="shared" si="4"/>
        <v>0</v>
      </c>
    </row>
    <row r="16" spans="1:16" ht="14.25" x14ac:dyDescent="0.2">
      <c r="A16" s="166" t="s">
        <v>225</v>
      </c>
      <c r="B16" s="169" t="s">
        <v>222</v>
      </c>
      <c r="C16" s="62" t="s">
        <v>73</v>
      </c>
      <c r="D16" s="168">
        <v>32</v>
      </c>
      <c r="E16" s="97"/>
      <c r="F16" s="100"/>
      <c r="G16" s="100">
        <f t="shared" si="10"/>
        <v>0</v>
      </c>
      <c r="H16" s="100"/>
      <c r="I16" s="100"/>
      <c r="J16" s="100">
        <f t="shared" si="11"/>
        <v>0</v>
      </c>
      <c r="K16" s="100">
        <f t="shared" si="0"/>
        <v>0</v>
      </c>
      <c r="L16" s="100">
        <f t="shared" si="1"/>
        <v>0</v>
      </c>
      <c r="M16" s="100">
        <f t="shared" si="2"/>
        <v>0</v>
      </c>
      <c r="N16" s="100">
        <f t="shared" si="3"/>
        <v>0</v>
      </c>
      <c r="O16" s="100">
        <f t="shared" si="4"/>
        <v>0</v>
      </c>
    </row>
    <row r="17" spans="1:15" x14ac:dyDescent="0.2">
      <c r="A17" s="166" t="s">
        <v>226</v>
      </c>
      <c r="B17" s="169" t="s">
        <v>224</v>
      </c>
      <c r="C17" s="168" t="s">
        <v>44</v>
      </c>
      <c r="D17" s="168">
        <v>47</v>
      </c>
      <c r="E17" s="111"/>
      <c r="F17" s="100"/>
      <c r="G17" s="100">
        <f t="shared" si="10"/>
        <v>0</v>
      </c>
      <c r="H17" s="100"/>
      <c r="I17" s="100"/>
      <c r="J17" s="100">
        <f t="shared" si="11"/>
        <v>0</v>
      </c>
      <c r="K17" s="100">
        <f t="shared" si="0"/>
        <v>0</v>
      </c>
      <c r="L17" s="100">
        <f t="shared" si="1"/>
        <v>0</v>
      </c>
      <c r="M17" s="100">
        <f t="shared" si="2"/>
        <v>0</v>
      </c>
      <c r="N17" s="100">
        <f t="shared" si="3"/>
        <v>0</v>
      </c>
      <c r="O17" s="100">
        <f t="shared" si="4"/>
        <v>0</v>
      </c>
    </row>
    <row r="18" spans="1:15" x14ac:dyDescent="0.2">
      <c r="A18" s="166" t="s">
        <v>228</v>
      </c>
      <c r="B18" s="167" t="s">
        <v>227</v>
      </c>
      <c r="C18" s="168" t="s">
        <v>51</v>
      </c>
      <c r="D18" s="168">
        <v>4</v>
      </c>
      <c r="E18" s="111"/>
      <c r="F18" s="100"/>
      <c r="G18" s="100">
        <f t="shared" si="10"/>
        <v>0</v>
      </c>
      <c r="H18" s="100"/>
      <c r="I18" s="100"/>
      <c r="J18" s="100">
        <f t="shared" si="11"/>
        <v>0</v>
      </c>
      <c r="K18" s="100">
        <f t="shared" si="0"/>
        <v>0</v>
      </c>
      <c r="L18" s="100">
        <f t="shared" si="1"/>
        <v>0</v>
      </c>
      <c r="M18" s="100">
        <f t="shared" si="2"/>
        <v>0</v>
      </c>
      <c r="N18" s="100">
        <f t="shared" si="3"/>
        <v>0</v>
      </c>
      <c r="O18" s="100">
        <f t="shared" si="4"/>
        <v>0</v>
      </c>
    </row>
    <row r="19" spans="1:15" x14ac:dyDescent="0.2">
      <c r="A19" s="166" t="s">
        <v>230</v>
      </c>
      <c r="B19" s="167" t="s">
        <v>229</v>
      </c>
      <c r="C19" s="168" t="s">
        <v>51</v>
      </c>
      <c r="D19" s="168">
        <v>20</v>
      </c>
      <c r="E19" s="111"/>
      <c r="F19" s="100"/>
      <c r="G19" s="100">
        <f t="shared" si="10"/>
        <v>0</v>
      </c>
      <c r="H19" s="100"/>
      <c r="I19" s="100"/>
      <c r="J19" s="100">
        <f t="shared" si="11"/>
        <v>0</v>
      </c>
      <c r="K19" s="100">
        <f t="shared" si="0"/>
        <v>0</v>
      </c>
      <c r="L19" s="100">
        <f t="shared" si="1"/>
        <v>0</v>
      </c>
      <c r="M19" s="100">
        <f t="shared" si="2"/>
        <v>0</v>
      </c>
      <c r="N19" s="100">
        <f t="shared" si="3"/>
        <v>0</v>
      </c>
      <c r="O19" s="100">
        <f t="shared" si="4"/>
        <v>0</v>
      </c>
    </row>
    <row r="20" spans="1:15" x14ac:dyDescent="0.2">
      <c r="A20" s="166" t="s">
        <v>232</v>
      </c>
      <c r="B20" s="169" t="s">
        <v>231</v>
      </c>
      <c r="C20" s="168" t="s">
        <v>51</v>
      </c>
      <c r="D20" s="168">
        <v>6</v>
      </c>
      <c r="E20" s="111"/>
      <c r="F20" s="100"/>
      <c r="G20" s="100">
        <f t="shared" si="10"/>
        <v>0</v>
      </c>
      <c r="H20" s="100"/>
      <c r="I20" s="100"/>
      <c r="J20" s="100">
        <f t="shared" si="11"/>
        <v>0</v>
      </c>
      <c r="K20" s="100">
        <f t="shared" si="0"/>
        <v>0</v>
      </c>
      <c r="L20" s="100">
        <f t="shared" si="1"/>
        <v>0</v>
      </c>
      <c r="M20" s="100">
        <f t="shared" si="2"/>
        <v>0</v>
      </c>
      <c r="N20" s="100">
        <f t="shared" si="3"/>
        <v>0</v>
      </c>
      <c r="O20" s="100">
        <f t="shared" si="4"/>
        <v>0</v>
      </c>
    </row>
    <row r="21" spans="1:15" x14ac:dyDescent="0.2">
      <c r="A21" s="166" t="s">
        <v>234</v>
      </c>
      <c r="B21" s="169" t="s">
        <v>233</v>
      </c>
      <c r="C21" s="168" t="s">
        <v>51</v>
      </c>
      <c r="D21" s="168">
        <v>3</v>
      </c>
      <c r="E21" s="111"/>
      <c r="F21" s="100"/>
      <c r="G21" s="100">
        <f t="shared" si="10"/>
        <v>0</v>
      </c>
      <c r="H21" s="100"/>
      <c r="I21" s="100"/>
      <c r="J21" s="100">
        <f t="shared" si="11"/>
        <v>0</v>
      </c>
      <c r="K21" s="100">
        <f t="shared" si="0"/>
        <v>0</v>
      </c>
      <c r="L21" s="100">
        <f t="shared" si="1"/>
        <v>0</v>
      </c>
      <c r="M21" s="100">
        <f t="shared" si="2"/>
        <v>0</v>
      </c>
      <c r="N21" s="100">
        <f t="shared" si="3"/>
        <v>0</v>
      </c>
      <c r="O21" s="100">
        <f t="shared" si="4"/>
        <v>0</v>
      </c>
    </row>
    <row r="22" spans="1:15" x14ac:dyDescent="0.2">
      <c r="A22" s="166" t="s">
        <v>236</v>
      </c>
      <c r="B22" s="169" t="s">
        <v>235</v>
      </c>
      <c r="C22" s="168" t="s">
        <v>51</v>
      </c>
      <c r="D22" s="168">
        <v>1</v>
      </c>
      <c r="E22" s="111"/>
      <c r="F22" s="100"/>
      <c r="G22" s="100">
        <f t="shared" si="10"/>
        <v>0</v>
      </c>
      <c r="H22" s="100"/>
      <c r="I22" s="100"/>
      <c r="J22" s="100">
        <f t="shared" si="11"/>
        <v>0</v>
      </c>
      <c r="K22" s="100">
        <f t="shared" si="0"/>
        <v>0</v>
      </c>
      <c r="L22" s="100">
        <f t="shared" si="1"/>
        <v>0</v>
      </c>
      <c r="M22" s="100">
        <f t="shared" si="2"/>
        <v>0</v>
      </c>
      <c r="N22" s="100">
        <f t="shared" si="3"/>
        <v>0</v>
      </c>
      <c r="O22" s="100">
        <f t="shared" si="4"/>
        <v>0</v>
      </c>
    </row>
    <row r="23" spans="1:15" x14ac:dyDescent="0.2">
      <c r="A23" s="166" t="s">
        <v>237</v>
      </c>
      <c r="B23" s="169" t="s">
        <v>265</v>
      </c>
      <c r="C23" s="168" t="s">
        <v>51</v>
      </c>
      <c r="D23" s="168">
        <v>1</v>
      </c>
      <c r="E23" s="111"/>
      <c r="F23" s="100"/>
      <c r="G23" s="100">
        <f t="shared" si="10"/>
        <v>0</v>
      </c>
      <c r="H23" s="100"/>
      <c r="I23" s="100"/>
      <c r="J23" s="100">
        <f t="shared" si="11"/>
        <v>0</v>
      </c>
      <c r="K23" s="100">
        <f t="shared" si="0"/>
        <v>0</v>
      </c>
      <c r="L23" s="100">
        <f t="shared" si="1"/>
        <v>0</v>
      </c>
      <c r="M23" s="100">
        <f t="shared" si="2"/>
        <v>0</v>
      </c>
      <c r="N23" s="100">
        <f t="shared" si="3"/>
        <v>0</v>
      </c>
      <c r="O23" s="100">
        <f t="shared" si="4"/>
        <v>0</v>
      </c>
    </row>
    <row r="24" spans="1:15" x14ac:dyDescent="0.2">
      <c r="A24" s="166" t="s">
        <v>239</v>
      </c>
      <c r="B24" s="169" t="s">
        <v>238</v>
      </c>
      <c r="C24" s="168" t="s">
        <v>51</v>
      </c>
      <c r="D24" s="168">
        <v>1</v>
      </c>
      <c r="E24" s="111"/>
      <c r="F24" s="100"/>
      <c r="G24" s="100">
        <f t="shared" si="10"/>
        <v>0</v>
      </c>
      <c r="H24" s="100"/>
      <c r="I24" s="100"/>
      <c r="J24" s="100">
        <f t="shared" si="11"/>
        <v>0</v>
      </c>
      <c r="K24" s="100">
        <f t="shared" si="0"/>
        <v>0</v>
      </c>
      <c r="L24" s="100">
        <f t="shared" si="1"/>
        <v>0</v>
      </c>
      <c r="M24" s="100">
        <f t="shared" si="2"/>
        <v>0</v>
      </c>
      <c r="N24" s="100">
        <f t="shared" si="3"/>
        <v>0</v>
      </c>
      <c r="O24" s="100">
        <f t="shared" si="4"/>
        <v>0</v>
      </c>
    </row>
    <row r="25" spans="1:15" x14ac:dyDescent="0.2">
      <c r="A25" s="166" t="s">
        <v>240</v>
      </c>
      <c r="B25" s="169" t="s">
        <v>241</v>
      </c>
      <c r="C25" s="168" t="s">
        <v>44</v>
      </c>
      <c r="D25" s="168">
        <v>46</v>
      </c>
      <c r="E25" s="111"/>
      <c r="F25" s="100"/>
      <c r="G25" s="100">
        <f t="shared" si="10"/>
        <v>0</v>
      </c>
      <c r="H25" s="100"/>
      <c r="I25" s="100"/>
      <c r="J25" s="100">
        <f t="shared" si="11"/>
        <v>0</v>
      </c>
      <c r="K25" s="100">
        <f t="shared" si="0"/>
        <v>0</v>
      </c>
      <c r="L25" s="100">
        <f t="shared" si="1"/>
        <v>0</v>
      </c>
      <c r="M25" s="100">
        <f t="shared" si="2"/>
        <v>0</v>
      </c>
      <c r="N25" s="100">
        <f t="shared" si="3"/>
        <v>0</v>
      </c>
      <c r="O25" s="100">
        <f t="shared" si="4"/>
        <v>0</v>
      </c>
    </row>
    <row r="26" spans="1:15" x14ac:dyDescent="0.2">
      <c r="A26" s="166" t="s">
        <v>242</v>
      </c>
      <c r="B26" s="171" t="s">
        <v>243</v>
      </c>
      <c r="C26" s="172" t="s">
        <v>44</v>
      </c>
      <c r="D26" s="172">
        <v>46</v>
      </c>
      <c r="E26" s="111"/>
      <c r="F26" s="100"/>
      <c r="G26" s="100">
        <f t="shared" si="10"/>
        <v>0</v>
      </c>
      <c r="H26" s="100"/>
      <c r="I26" s="100"/>
      <c r="J26" s="100">
        <f t="shared" si="11"/>
        <v>0</v>
      </c>
      <c r="K26" s="100">
        <f t="shared" si="0"/>
        <v>0</v>
      </c>
      <c r="L26" s="100">
        <f t="shared" si="1"/>
        <v>0</v>
      </c>
      <c r="M26" s="100">
        <f t="shared" si="2"/>
        <v>0</v>
      </c>
      <c r="N26" s="100">
        <f t="shared" si="3"/>
        <v>0</v>
      </c>
      <c r="O26" s="100">
        <f t="shared" si="4"/>
        <v>0</v>
      </c>
    </row>
    <row r="27" spans="1:15" x14ac:dyDescent="0.2">
      <c r="A27" s="173"/>
      <c r="B27" s="174" t="s">
        <v>244</v>
      </c>
      <c r="C27" s="175"/>
      <c r="D27" s="176"/>
      <c r="E27" s="111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1:15" ht="76.5" x14ac:dyDescent="0.2">
      <c r="A28" s="118">
        <v>1</v>
      </c>
      <c r="B28" s="169" t="s">
        <v>266</v>
      </c>
      <c r="C28" s="118" t="s">
        <v>54</v>
      </c>
      <c r="D28" s="118">
        <v>1</v>
      </c>
      <c r="E28" s="111"/>
      <c r="F28" s="100"/>
      <c r="G28" s="100">
        <f t="shared" ref="G28:G35" si="13">ROUND(E28*F28,2)</f>
        <v>0</v>
      </c>
      <c r="H28" s="100"/>
      <c r="I28" s="100"/>
      <c r="J28" s="100">
        <f t="shared" ref="J28:J35" si="14">SUM(G28:I28)</f>
        <v>0</v>
      </c>
      <c r="K28" s="100">
        <f t="shared" ref="K28:K35" si="15">ROUND(D28*E28,2)</f>
        <v>0</v>
      </c>
      <c r="L28" s="100">
        <f t="shared" ref="L28:L35" si="16">ROUND(D28*G28,2)</f>
        <v>0</v>
      </c>
      <c r="M28" s="100">
        <f t="shared" ref="M28:M35" si="17">ROUND(D28*H28,2)</f>
        <v>0</v>
      </c>
      <c r="N28" s="100">
        <f t="shared" ref="N28:N35" si="18">ROUND(I28*D28,2)</f>
        <v>0</v>
      </c>
      <c r="O28" s="100">
        <f t="shared" ref="O28:O35" si="19">SUM(L28:N28)</f>
        <v>0</v>
      </c>
    </row>
    <row r="29" spans="1:15" x14ac:dyDescent="0.2">
      <c r="A29" s="118">
        <v>2</v>
      </c>
      <c r="B29" s="177" t="s">
        <v>245</v>
      </c>
      <c r="C29" s="178" t="s">
        <v>44</v>
      </c>
      <c r="D29" s="178">
        <v>39</v>
      </c>
      <c r="E29" s="111"/>
      <c r="F29" s="100"/>
      <c r="G29" s="100">
        <f t="shared" si="13"/>
        <v>0</v>
      </c>
      <c r="H29" s="100"/>
      <c r="I29" s="100"/>
      <c r="J29" s="100">
        <f t="shared" si="14"/>
        <v>0</v>
      </c>
      <c r="K29" s="100">
        <f t="shared" si="15"/>
        <v>0</v>
      </c>
      <c r="L29" s="100">
        <f t="shared" si="16"/>
        <v>0</v>
      </c>
      <c r="M29" s="100">
        <f t="shared" si="17"/>
        <v>0</v>
      </c>
      <c r="N29" s="100">
        <f t="shared" si="18"/>
        <v>0</v>
      </c>
      <c r="O29" s="100">
        <f t="shared" si="19"/>
        <v>0</v>
      </c>
    </row>
    <row r="30" spans="1:15" x14ac:dyDescent="0.2">
      <c r="A30" s="118">
        <v>3</v>
      </c>
      <c r="B30" s="177" t="s">
        <v>246</v>
      </c>
      <c r="C30" s="178" t="s">
        <v>44</v>
      </c>
      <c r="D30" s="178">
        <v>14</v>
      </c>
      <c r="E30" s="111"/>
      <c r="F30" s="100"/>
      <c r="G30" s="100">
        <f t="shared" si="13"/>
        <v>0</v>
      </c>
      <c r="H30" s="100"/>
      <c r="I30" s="100"/>
      <c r="J30" s="100">
        <f t="shared" si="14"/>
        <v>0</v>
      </c>
      <c r="K30" s="100">
        <f t="shared" si="15"/>
        <v>0</v>
      </c>
      <c r="L30" s="100">
        <f t="shared" si="16"/>
        <v>0</v>
      </c>
      <c r="M30" s="100">
        <f t="shared" si="17"/>
        <v>0</v>
      </c>
      <c r="N30" s="100">
        <f t="shared" si="18"/>
        <v>0</v>
      </c>
      <c r="O30" s="100">
        <f t="shared" si="19"/>
        <v>0</v>
      </c>
    </row>
    <row r="31" spans="1:15" x14ac:dyDescent="0.2">
      <c r="A31" s="118">
        <v>4</v>
      </c>
      <c r="B31" s="177" t="s">
        <v>247</v>
      </c>
      <c r="C31" s="178" t="s">
        <v>51</v>
      </c>
      <c r="D31" s="178">
        <v>6</v>
      </c>
      <c r="E31" s="111"/>
      <c r="F31" s="100"/>
      <c r="G31" s="100">
        <f t="shared" si="13"/>
        <v>0</v>
      </c>
      <c r="H31" s="100"/>
      <c r="I31" s="100"/>
      <c r="J31" s="100">
        <f t="shared" si="14"/>
        <v>0</v>
      </c>
      <c r="K31" s="100">
        <f t="shared" si="15"/>
        <v>0</v>
      </c>
      <c r="L31" s="100">
        <f t="shared" si="16"/>
        <v>0</v>
      </c>
      <c r="M31" s="100">
        <f t="shared" si="17"/>
        <v>0</v>
      </c>
      <c r="N31" s="100">
        <f t="shared" si="18"/>
        <v>0</v>
      </c>
      <c r="O31" s="100">
        <f t="shared" si="19"/>
        <v>0</v>
      </c>
    </row>
    <row r="32" spans="1:15" x14ac:dyDescent="0.2">
      <c r="A32" s="118">
        <v>5</v>
      </c>
      <c r="B32" s="169" t="s">
        <v>248</v>
      </c>
      <c r="C32" s="178" t="s">
        <v>51</v>
      </c>
      <c r="D32" s="178">
        <v>4</v>
      </c>
      <c r="E32" s="111"/>
      <c r="F32" s="100"/>
      <c r="G32" s="100">
        <f t="shared" si="13"/>
        <v>0</v>
      </c>
      <c r="H32" s="100"/>
      <c r="I32" s="100"/>
      <c r="J32" s="100">
        <f t="shared" si="14"/>
        <v>0</v>
      </c>
      <c r="K32" s="100">
        <f t="shared" si="15"/>
        <v>0</v>
      </c>
      <c r="L32" s="100">
        <f t="shared" si="16"/>
        <v>0</v>
      </c>
      <c r="M32" s="100">
        <f t="shared" si="17"/>
        <v>0</v>
      </c>
      <c r="N32" s="100">
        <f t="shared" si="18"/>
        <v>0</v>
      </c>
      <c r="O32" s="100">
        <f t="shared" si="19"/>
        <v>0</v>
      </c>
    </row>
    <row r="33" spans="1:15" x14ac:dyDescent="0.2">
      <c r="A33" s="118">
        <v>6</v>
      </c>
      <c r="B33" s="169" t="s">
        <v>262</v>
      </c>
      <c r="C33" s="178" t="s">
        <v>44</v>
      </c>
      <c r="D33" s="178">
        <v>47</v>
      </c>
      <c r="E33" s="111"/>
      <c r="F33" s="100"/>
      <c r="G33" s="100">
        <f t="shared" si="13"/>
        <v>0</v>
      </c>
      <c r="H33" s="100"/>
      <c r="I33" s="100"/>
      <c r="J33" s="100">
        <f t="shared" si="14"/>
        <v>0</v>
      </c>
      <c r="K33" s="100">
        <f t="shared" si="15"/>
        <v>0</v>
      </c>
      <c r="L33" s="100">
        <f t="shared" si="16"/>
        <v>0</v>
      </c>
      <c r="M33" s="100">
        <f t="shared" si="17"/>
        <v>0</v>
      </c>
      <c r="N33" s="100">
        <f t="shared" si="18"/>
        <v>0</v>
      </c>
      <c r="O33" s="100">
        <f t="shared" si="19"/>
        <v>0</v>
      </c>
    </row>
    <row r="34" spans="1:15" ht="76.5" x14ac:dyDescent="0.2">
      <c r="A34" s="118">
        <v>7</v>
      </c>
      <c r="B34" s="169" t="s">
        <v>263</v>
      </c>
      <c r="C34" s="118" t="s">
        <v>54</v>
      </c>
      <c r="D34" s="118">
        <v>1</v>
      </c>
      <c r="E34" s="111"/>
      <c r="F34" s="100"/>
      <c r="G34" s="100">
        <f t="shared" si="13"/>
        <v>0</v>
      </c>
      <c r="H34" s="100"/>
      <c r="I34" s="100"/>
      <c r="J34" s="100">
        <f t="shared" si="14"/>
        <v>0</v>
      </c>
      <c r="K34" s="100">
        <f t="shared" si="15"/>
        <v>0</v>
      </c>
      <c r="L34" s="100">
        <f t="shared" si="16"/>
        <v>0</v>
      </c>
      <c r="M34" s="100">
        <f t="shared" si="17"/>
        <v>0</v>
      </c>
      <c r="N34" s="100">
        <f t="shared" si="18"/>
        <v>0</v>
      </c>
      <c r="O34" s="100">
        <f t="shared" si="19"/>
        <v>0</v>
      </c>
    </row>
    <row r="35" spans="1:15" x14ac:dyDescent="0.2">
      <c r="A35" s="118">
        <v>8</v>
      </c>
      <c r="B35" s="177" t="s">
        <v>249</v>
      </c>
      <c r="C35" s="118" t="s">
        <v>54</v>
      </c>
      <c r="D35" s="118">
        <v>1</v>
      </c>
      <c r="E35" s="111"/>
      <c r="F35" s="100"/>
      <c r="G35" s="100">
        <f t="shared" si="13"/>
        <v>0</v>
      </c>
      <c r="H35" s="100"/>
      <c r="I35" s="100"/>
      <c r="J35" s="100">
        <f t="shared" si="14"/>
        <v>0</v>
      </c>
      <c r="K35" s="100">
        <f t="shared" si="15"/>
        <v>0</v>
      </c>
      <c r="L35" s="100">
        <f t="shared" si="16"/>
        <v>0</v>
      </c>
      <c r="M35" s="100">
        <f t="shared" si="17"/>
        <v>0</v>
      </c>
      <c r="N35" s="100">
        <f t="shared" si="18"/>
        <v>0</v>
      </c>
      <c r="O35" s="100">
        <f t="shared" si="19"/>
        <v>0</v>
      </c>
    </row>
    <row r="36" spans="1:15" s="34" customFormat="1" x14ac:dyDescent="0.2">
      <c r="A36" s="35"/>
      <c r="B36" s="20"/>
      <c r="C36" s="179"/>
      <c r="D36" s="35"/>
      <c r="E36" s="35"/>
      <c r="F36" s="38"/>
      <c r="G36" s="39"/>
      <c r="H36" s="39"/>
      <c r="I36" s="39"/>
      <c r="J36" s="39"/>
      <c r="K36" s="39"/>
      <c r="L36" s="39"/>
      <c r="M36" s="39"/>
      <c r="N36" s="39"/>
      <c r="O36" s="54"/>
    </row>
    <row r="37" spans="1:15" x14ac:dyDescent="0.2">
      <c r="J37" s="14" t="s">
        <v>39</v>
      </c>
      <c r="K37" s="41">
        <f>SUM(K10:K36)</f>
        <v>0</v>
      </c>
      <c r="L37" s="41">
        <f>SUM(L10:L36)</f>
        <v>0</v>
      </c>
      <c r="M37" s="41">
        <f>SUM(M10:M36)</f>
        <v>0</v>
      </c>
      <c r="N37" s="41">
        <f>SUM(N10:N36)</f>
        <v>0</v>
      </c>
      <c r="O37" s="42">
        <f>SUM(O10:O36)</f>
        <v>0</v>
      </c>
    </row>
    <row r="38" spans="1:15" x14ac:dyDescent="0.2">
      <c r="J38" s="14"/>
      <c r="K38" s="180"/>
      <c r="L38" s="180"/>
      <c r="M38" s="180"/>
      <c r="N38" s="180"/>
      <c r="O38" s="181"/>
    </row>
    <row r="39" spans="1:15" x14ac:dyDescent="0.2">
      <c r="B39" s="43" t="s">
        <v>20</v>
      </c>
      <c r="E39" s="151"/>
    </row>
    <row r="40" spans="1:15" x14ac:dyDescent="0.2">
      <c r="E40" s="151"/>
    </row>
  </sheetData>
  <mergeCells count="7">
    <mergeCell ref="C2:O2"/>
    <mergeCell ref="A7:A8"/>
    <mergeCell ref="B7:B8"/>
    <mergeCell ref="C7:C8"/>
    <mergeCell ref="D7:D8"/>
    <mergeCell ref="E7:J7"/>
    <mergeCell ref="K7:O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K.3.3
&amp;"Arial,Bold"&amp;U Elektrotīklu pieslēgums sūkņu stacijai KSS-1 Vītolu ielā (pēcuzskaites tīkli)</oddHeader>
    <oddFooter>&amp;C&amp;8&amp;P</oddFooter>
  </headerFooter>
  <rowBreaks count="1" manualBreakCount="1">
    <brk id="26" max="14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38"/>
  <sheetViews>
    <sheetView view="pageBreakPreview" topLeftCell="A25" zoomScaleNormal="100" zoomScaleSheetLayoutView="100" workbookViewId="0">
      <selection activeCell="E15" sqref="E15"/>
    </sheetView>
  </sheetViews>
  <sheetFormatPr defaultRowHeight="12.75" x14ac:dyDescent="0.2"/>
  <cols>
    <col min="1" max="1" width="5.7109375" style="3" customWidth="1"/>
    <col min="2" max="2" width="48.28515625" style="1" customWidth="1"/>
    <col min="3" max="3" width="6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5">
      <c r="A1" s="45" t="s">
        <v>1</v>
      </c>
      <c r="B1" s="46"/>
      <c r="C1" s="182" t="s">
        <v>268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250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56">
        <f>O35</f>
        <v>0</v>
      </c>
    </row>
    <row r="6" spans="1:16" ht="14.25" x14ac:dyDescent="0.2">
      <c r="A6" s="10" t="s">
        <v>409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157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22"/>
      <c r="B9" s="29"/>
      <c r="C9" s="25"/>
      <c r="D9" s="22"/>
      <c r="E9" s="22"/>
      <c r="F9" s="26"/>
      <c r="G9" s="28"/>
      <c r="H9" s="28"/>
      <c r="I9" s="28"/>
      <c r="J9" s="28"/>
      <c r="K9" s="28"/>
      <c r="L9" s="28"/>
      <c r="M9" s="28"/>
      <c r="N9" s="28"/>
      <c r="O9" s="33"/>
    </row>
    <row r="10" spans="1:16" s="165" customFormat="1" x14ac:dyDescent="0.2">
      <c r="A10" s="158"/>
      <c r="B10" s="159" t="s">
        <v>215</v>
      </c>
      <c r="C10" s="160"/>
      <c r="D10" s="161"/>
      <c r="E10" s="162"/>
      <c r="F10" s="163"/>
      <c r="G10" s="163"/>
      <c r="H10" s="164"/>
      <c r="I10" s="163"/>
      <c r="J10" s="163"/>
      <c r="K10" s="163"/>
      <c r="L10" s="163"/>
      <c r="M10" s="163"/>
      <c r="N10" s="163"/>
      <c r="O10" s="163"/>
    </row>
    <row r="11" spans="1:16" s="165" customFormat="1" x14ac:dyDescent="0.2">
      <c r="A11" s="166" t="s">
        <v>216</v>
      </c>
      <c r="B11" s="167" t="s">
        <v>217</v>
      </c>
      <c r="C11" s="168" t="s">
        <v>51</v>
      </c>
      <c r="D11" s="168">
        <v>1</v>
      </c>
      <c r="E11" s="111"/>
      <c r="F11" s="100"/>
      <c r="G11" s="100">
        <f>ROUND(E11*F11,2)</f>
        <v>0</v>
      </c>
      <c r="H11" s="100"/>
      <c r="I11" s="100"/>
      <c r="J11" s="100">
        <f>SUM(G11:I11)</f>
        <v>0</v>
      </c>
      <c r="K11" s="100">
        <f t="shared" ref="K11:K24" si="0">ROUND(D11*E11,2)</f>
        <v>0</v>
      </c>
      <c r="L11" s="100">
        <f t="shared" ref="L11:L24" si="1">ROUND(D11*G11,2)</f>
        <v>0</v>
      </c>
      <c r="M11" s="100">
        <f t="shared" ref="M11:M24" si="2">ROUND(D11*H11,2)</f>
        <v>0</v>
      </c>
      <c r="N11" s="100">
        <f t="shared" ref="N11:N24" si="3">ROUND(I11*D11,2)</f>
        <v>0</v>
      </c>
      <c r="O11" s="100">
        <f t="shared" ref="O11:O24" si="4">SUM(L11:N11)</f>
        <v>0</v>
      </c>
    </row>
    <row r="12" spans="1:16" s="170" customFormat="1" ht="25.5" x14ac:dyDescent="0.2">
      <c r="A12" s="166" t="s">
        <v>218</v>
      </c>
      <c r="B12" s="169" t="s">
        <v>264</v>
      </c>
      <c r="C12" s="168" t="s">
        <v>44</v>
      </c>
      <c r="D12" s="168">
        <v>4</v>
      </c>
      <c r="E12" s="142"/>
      <c r="F12" s="100"/>
      <c r="G12" s="100">
        <f>ROUND(E12*F12,2)</f>
        <v>0</v>
      </c>
      <c r="H12" s="143"/>
      <c r="I12" s="143"/>
      <c r="J12" s="100">
        <f>SUM(G12:I12)</f>
        <v>0</v>
      </c>
      <c r="K12" s="100">
        <f t="shared" si="0"/>
        <v>0</v>
      </c>
      <c r="L12" s="100">
        <f t="shared" si="1"/>
        <v>0</v>
      </c>
      <c r="M12" s="100">
        <f t="shared" si="2"/>
        <v>0</v>
      </c>
      <c r="N12" s="100">
        <f t="shared" si="3"/>
        <v>0</v>
      </c>
      <c r="O12" s="100">
        <f t="shared" si="4"/>
        <v>0</v>
      </c>
    </row>
    <row r="13" spans="1:16" x14ac:dyDescent="0.2">
      <c r="A13" s="166" t="s">
        <v>219</v>
      </c>
      <c r="B13" s="169" t="s">
        <v>220</v>
      </c>
      <c r="C13" s="168" t="s">
        <v>44</v>
      </c>
      <c r="D13" s="168">
        <v>4</v>
      </c>
      <c r="E13" s="111"/>
      <c r="F13" s="100"/>
      <c r="G13" s="100">
        <f t="shared" ref="G13:G24" si="5">ROUND(E13*F13,2)</f>
        <v>0</v>
      </c>
      <c r="H13" s="100"/>
      <c r="I13" s="100"/>
      <c r="J13" s="100">
        <f t="shared" ref="J13:J24" si="6">SUM(G13:I13)</f>
        <v>0</v>
      </c>
      <c r="K13" s="100">
        <f t="shared" si="0"/>
        <v>0</v>
      </c>
      <c r="L13" s="100">
        <f t="shared" si="1"/>
        <v>0</v>
      </c>
      <c r="M13" s="100">
        <f t="shared" si="2"/>
        <v>0</v>
      </c>
      <c r="N13" s="100">
        <f t="shared" si="3"/>
        <v>0</v>
      </c>
      <c r="O13" s="100">
        <f t="shared" si="4"/>
        <v>0</v>
      </c>
    </row>
    <row r="14" spans="1:16" ht="14.25" x14ac:dyDescent="0.2">
      <c r="A14" s="166" t="s">
        <v>221</v>
      </c>
      <c r="B14" s="169" t="s">
        <v>222</v>
      </c>
      <c r="C14" s="62" t="s">
        <v>73</v>
      </c>
      <c r="D14" s="168">
        <v>6</v>
      </c>
      <c r="E14" s="97"/>
      <c r="F14" s="100"/>
      <c r="G14" s="100">
        <f t="shared" si="5"/>
        <v>0</v>
      </c>
      <c r="H14" s="100"/>
      <c r="I14" s="100"/>
      <c r="J14" s="100">
        <f t="shared" si="6"/>
        <v>0</v>
      </c>
      <c r="K14" s="100">
        <f t="shared" si="0"/>
        <v>0</v>
      </c>
      <c r="L14" s="100">
        <f t="shared" si="1"/>
        <v>0</v>
      </c>
      <c r="M14" s="100">
        <f t="shared" si="2"/>
        <v>0</v>
      </c>
      <c r="N14" s="100">
        <f t="shared" si="3"/>
        <v>0</v>
      </c>
      <c r="O14" s="100">
        <f t="shared" si="4"/>
        <v>0</v>
      </c>
    </row>
    <row r="15" spans="1:16" x14ac:dyDescent="0.2">
      <c r="A15" s="166" t="s">
        <v>223</v>
      </c>
      <c r="B15" s="169" t="s">
        <v>224</v>
      </c>
      <c r="C15" s="168" t="s">
        <v>44</v>
      </c>
      <c r="D15" s="168">
        <v>14</v>
      </c>
      <c r="E15" s="111"/>
      <c r="F15" s="100"/>
      <c r="G15" s="100">
        <f t="shared" si="5"/>
        <v>0</v>
      </c>
      <c r="H15" s="100"/>
      <c r="I15" s="100"/>
      <c r="J15" s="100">
        <f t="shared" si="6"/>
        <v>0</v>
      </c>
      <c r="K15" s="100">
        <f t="shared" si="0"/>
        <v>0</v>
      </c>
      <c r="L15" s="100">
        <f t="shared" si="1"/>
        <v>0</v>
      </c>
      <c r="M15" s="100">
        <f t="shared" si="2"/>
        <v>0</v>
      </c>
      <c r="N15" s="100">
        <f t="shared" si="3"/>
        <v>0</v>
      </c>
      <c r="O15" s="100">
        <f t="shared" si="4"/>
        <v>0</v>
      </c>
    </row>
    <row r="16" spans="1:16" x14ac:dyDescent="0.2">
      <c r="A16" s="166" t="s">
        <v>225</v>
      </c>
      <c r="B16" s="167" t="s">
        <v>227</v>
      </c>
      <c r="C16" s="168" t="s">
        <v>51</v>
      </c>
      <c r="D16" s="168">
        <v>4</v>
      </c>
      <c r="E16" s="111"/>
      <c r="F16" s="100"/>
      <c r="G16" s="100">
        <f t="shared" si="5"/>
        <v>0</v>
      </c>
      <c r="H16" s="100"/>
      <c r="I16" s="100"/>
      <c r="J16" s="100">
        <f t="shared" si="6"/>
        <v>0</v>
      </c>
      <c r="K16" s="100">
        <f t="shared" si="0"/>
        <v>0</v>
      </c>
      <c r="L16" s="100">
        <f t="shared" si="1"/>
        <v>0</v>
      </c>
      <c r="M16" s="100">
        <f t="shared" si="2"/>
        <v>0</v>
      </c>
      <c r="N16" s="100">
        <f t="shared" si="3"/>
        <v>0</v>
      </c>
      <c r="O16" s="100">
        <f t="shared" si="4"/>
        <v>0</v>
      </c>
    </row>
    <row r="17" spans="1:15" x14ac:dyDescent="0.2">
      <c r="A17" s="166" t="s">
        <v>226</v>
      </c>
      <c r="B17" s="167" t="s">
        <v>229</v>
      </c>
      <c r="C17" s="168" t="s">
        <v>51</v>
      </c>
      <c r="D17" s="168">
        <v>20</v>
      </c>
      <c r="E17" s="111"/>
      <c r="F17" s="100"/>
      <c r="G17" s="100">
        <f t="shared" si="5"/>
        <v>0</v>
      </c>
      <c r="H17" s="100"/>
      <c r="I17" s="100"/>
      <c r="J17" s="100">
        <f t="shared" si="6"/>
        <v>0</v>
      </c>
      <c r="K17" s="100">
        <f t="shared" si="0"/>
        <v>0</v>
      </c>
      <c r="L17" s="100">
        <f t="shared" si="1"/>
        <v>0</v>
      </c>
      <c r="M17" s="100">
        <f t="shared" si="2"/>
        <v>0</v>
      </c>
      <c r="N17" s="100">
        <f t="shared" si="3"/>
        <v>0</v>
      </c>
      <c r="O17" s="100">
        <f t="shared" si="4"/>
        <v>0</v>
      </c>
    </row>
    <row r="18" spans="1:15" x14ac:dyDescent="0.2">
      <c r="A18" s="166" t="s">
        <v>228</v>
      </c>
      <c r="B18" s="169" t="s">
        <v>231</v>
      </c>
      <c r="C18" s="168" t="s">
        <v>51</v>
      </c>
      <c r="D18" s="168">
        <v>6</v>
      </c>
      <c r="E18" s="111"/>
      <c r="F18" s="100"/>
      <c r="G18" s="100">
        <f t="shared" si="5"/>
        <v>0</v>
      </c>
      <c r="H18" s="100"/>
      <c r="I18" s="100"/>
      <c r="J18" s="100">
        <f t="shared" si="6"/>
        <v>0</v>
      </c>
      <c r="K18" s="100">
        <f t="shared" si="0"/>
        <v>0</v>
      </c>
      <c r="L18" s="100">
        <f t="shared" si="1"/>
        <v>0</v>
      </c>
      <c r="M18" s="100">
        <f t="shared" si="2"/>
        <v>0</v>
      </c>
      <c r="N18" s="100">
        <f t="shared" si="3"/>
        <v>0</v>
      </c>
      <c r="O18" s="100">
        <f t="shared" si="4"/>
        <v>0</v>
      </c>
    </row>
    <row r="19" spans="1:15" x14ac:dyDescent="0.2">
      <c r="A19" s="166" t="s">
        <v>230</v>
      </c>
      <c r="B19" s="169" t="s">
        <v>233</v>
      </c>
      <c r="C19" s="168" t="s">
        <v>51</v>
      </c>
      <c r="D19" s="168">
        <v>3</v>
      </c>
      <c r="E19" s="111"/>
      <c r="F19" s="100"/>
      <c r="G19" s="100">
        <f t="shared" si="5"/>
        <v>0</v>
      </c>
      <c r="H19" s="100"/>
      <c r="I19" s="100"/>
      <c r="J19" s="100">
        <f t="shared" si="6"/>
        <v>0</v>
      </c>
      <c r="K19" s="100">
        <f t="shared" si="0"/>
        <v>0</v>
      </c>
      <c r="L19" s="100">
        <f t="shared" si="1"/>
        <v>0</v>
      </c>
      <c r="M19" s="100">
        <f t="shared" si="2"/>
        <v>0</v>
      </c>
      <c r="N19" s="100">
        <f t="shared" si="3"/>
        <v>0</v>
      </c>
      <c r="O19" s="100">
        <f t="shared" si="4"/>
        <v>0</v>
      </c>
    </row>
    <row r="20" spans="1:15" x14ac:dyDescent="0.2">
      <c r="A20" s="166" t="s">
        <v>232</v>
      </c>
      <c r="B20" s="169" t="s">
        <v>235</v>
      </c>
      <c r="C20" s="168" t="s">
        <v>51</v>
      </c>
      <c r="D20" s="168">
        <v>1</v>
      </c>
      <c r="E20" s="111"/>
      <c r="F20" s="100"/>
      <c r="G20" s="100">
        <f t="shared" si="5"/>
        <v>0</v>
      </c>
      <c r="H20" s="100"/>
      <c r="I20" s="100"/>
      <c r="J20" s="100">
        <f t="shared" si="6"/>
        <v>0</v>
      </c>
      <c r="K20" s="100">
        <f t="shared" si="0"/>
        <v>0</v>
      </c>
      <c r="L20" s="100">
        <f t="shared" si="1"/>
        <v>0</v>
      </c>
      <c r="M20" s="100">
        <f t="shared" si="2"/>
        <v>0</v>
      </c>
      <c r="N20" s="100">
        <f t="shared" si="3"/>
        <v>0</v>
      </c>
      <c r="O20" s="100">
        <f t="shared" si="4"/>
        <v>0</v>
      </c>
    </row>
    <row r="21" spans="1:15" x14ac:dyDescent="0.2">
      <c r="A21" s="166" t="s">
        <v>234</v>
      </c>
      <c r="B21" s="169" t="s">
        <v>265</v>
      </c>
      <c r="C21" s="168" t="s">
        <v>51</v>
      </c>
      <c r="D21" s="168">
        <v>1</v>
      </c>
      <c r="E21" s="111"/>
      <c r="F21" s="100"/>
      <c r="G21" s="100">
        <f t="shared" si="5"/>
        <v>0</v>
      </c>
      <c r="H21" s="100"/>
      <c r="I21" s="100"/>
      <c r="J21" s="100">
        <f t="shared" si="6"/>
        <v>0</v>
      </c>
      <c r="K21" s="100">
        <f t="shared" si="0"/>
        <v>0</v>
      </c>
      <c r="L21" s="100">
        <f t="shared" si="1"/>
        <v>0</v>
      </c>
      <c r="M21" s="100">
        <f t="shared" si="2"/>
        <v>0</v>
      </c>
      <c r="N21" s="100">
        <f t="shared" si="3"/>
        <v>0</v>
      </c>
      <c r="O21" s="100">
        <f t="shared" si="4"/>
        <v>0</v>
      </c>
    </row>
    <row r="22" spans="1:15" x14ac:dyDescent="0.2">
      <c r="A22" s="166" t="s">
        <v>236</v>
      </c>
      <c r="B22" s="169" t="s">
        <v>238</v>
      </c>
      <c r="C22" s="168" t="s">
        <v>51</v>
      </c>
      <c r="D22" s="168">
        <v>1</v>
      </c>
      <c r="E22" s="111"/>
      <c r="F22" s="100"/>
      <c r="G22" s="100">
        <f t="shared" si="5"/>
        <v>0</v>
      </c>
      <c r="H22" s="100"/>
      <c r="I22" s="100"/>
      <c r="J22" s="100">
        <f t="shared" si="6"/>
        <v>0</v>
      </c>
      <c r="K22" s="100">
        <f t="shared" si="0"/>
        <v>0</v>
      </c>
      <c r="L22" s="100">
        <f t="shared" si="1"/>
        <v>0</v>
      </c>
      <c r="M22" s="100">
        <f t="shared" si="2"/>
        <v>0</v>
      </c>
      <c r="N22" s="100">
        <f t="shared" si="3"/>
        <v>0</v>
      </c>
      <c r="O22" s="100">
        <f t="shared" si="4"/>
        <v>0</v>
      </c>
    </row>
    <row r="23" spans="1:15" x14ac:dyDescent="0.2">
      <c r="A23" s="166" t="s">
        <v>237</v>
      </c>
      <c r="B23" s="169" t="s">
        <v>241</v>
      </c>
      <c r="C23" s="168" t="s">
        <v>44</v>
      </c>
      <c r="D23" s="168">
        <v>13</v>
      </c>
      <c r="E23" s="111"/>
      <c r="F23" s="100"/>
      <c r="G23" s="100">
        <f t="shared" si="5"/>
        <v>0</v>
      </c>
      <c r="H23" s="100"/>
      <c r="I23" s="100"/>
      <c r="J23" s="100">
        <f t="shared" si="6"/>
        <v>0</v>
      </c>
      <c r="K23" s="100">
        <f t="shared" si="0"/>
        <v>0</v>
      </c>
      <c r="L23" s="100">
        <f t="shared" si="1"/>
        <v>0</v>
      </c>
      <c r="M23" s="100">
        <f t="shared" si="2"/>
        <v>0</v>
      </c>
      <c r="N23" s="100">
        <f t="shared" si="3"/>
        <v>0</v>
      </c>
      <c r="O23" s="100">
        <f t="shared" si="4"/>
        <v>0</v>
      </c>
    </row>
    <row r="24" spans="1:15" x14ac:dyDescent="0.2">
      <c r="A24" s="166" t="s">
        <v>239</v>
      </c>
      <c r="B24" s="171" t="s">
        <v>243</v>
      </c>
      <c r="C24" s="172" t="s">
        <v>44</v>
      </c>
      <c r="D24" s="172">
        <v>13</v>
      </c>
      <c r="E24" s="111"/>
      <c r="F24" s="100"/>
      <c r="G24" s="100">
        <f t="shared" si="5"/>
        <v>0</v>
      </c>
      <c r="H24" s="100"/>
      <c r="I24" s="100"/>
      <c r="J24" s="100">
        <f t="shared" si="6"/>
        <v>0</v>
      </c>
      <c r="K24" s="100">
        <f t="shared" si="0"/>
        <v>0</v>
      </c>
      <c r="L24" s="100">
        <f t="shared" si="1"/>
        <v>0</v>
      </c>
      <c r="M24" s="100">
        <f t="shared" si="2"/>
        <v>0</v>
      </c>
      <c r="N24" s="100">
        <f t="shared" si="3"/>
        <v>0</v>
      </c>
      <c r="O24" s="100">
        <f t="shared" si="4"/>
        <v>0</v>
      </c>
    </row>
    <row r="25" spans="1:15" x14ac:dyDescent="0.2">
      <c r="A25" s="173"/>
      <c r="B25" s="174" t="s">
        <v>244</v>
      </c>
      <c r="C25" s="175"/>
      <c r="D25" s="176"/>
      <c r="E25" s="111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1:15" ht="76.5" x14ac:dyDescent="0.2">
      <c r="A26" s="118">
        <v>1</v>
      </c>
      <c r="B26" s="169" t="s">
        <v>266</v>
      </c>
      <c r="C26" s="118" t="s">
        <v>54</v>
      </c>
      <c r="D26" s="118">
        <v>1</v>
      </c>
      <c r="E26" s="111"/>
      <c r="F26" s="100"/>
      <c r="G26" s="100">
        <f t="shared" ref="G26:G33" si="7">ROUND(E26*F26,2)</f>
        <v>0</v>
      </c>
      <c r="H26" s="100"/>
      <c r="I26" s="100"/>
      <c r="J26" s="100">
        <f t="shared" ref="J26:J33" si="8">SUM(G26:I26)</f>
        <v>0</v>
      </c>
      <c r="K26" s="100">
        <f t="shared" ref="K26:K33" si="9">ROUND(D26*E26,2)</f>
        <v>0</v>
      </c>
      <c r="L26" s="100">
        <f t="shared" ref="L26:L33" si="10">ROUND(D26*G26,2)</f>
        <v>0</v>
      </c>
      <c r="M26" s="100">
        <f t="shared" ref="M26:M33" si="11">ROUND(D26*H26,2)</f>
        <v>0</v>
      </c>
      <c r="N26" s="100">
        <f t="shared" ref="N26:N33" si="12">ROUND(I26*D26,2)</f>
        <v>0</v>
      </c>
      <c r="O26" s="100">
        <f t="shared" ref="O26:O33" si="13">SUM(L26:N26)</f>
        <v>0</v>
      </c>
    </row>
    <row r="27" spans="1:15" x14ac:dyDescent="0.2">
      <c r="A27" s="118">
        <v>2</v>
      </c>
      <c r="B27" s="177" t="s">
        <v>245</v>
      </c>
      <c r="C27" s="178" t="s">
        <v>44</v>
      </c>
      <c r="D27" s="178">
        <v>8</v>
      </c>
      <c r="E27" s="111"/>
      <c r="F27" s="100"/>
      <c r="G27" s="100">
        <f t="shared" si="7"/>
        <v>0</v>
      </c>
      <c r="H27" s="100"/>
      <c r="I27" s="100"/>
      <c r="J27" s="100">
        <f t="shared" si="8"/>
        <v>0</v>
      </c>
      <c r="K27" s="100">
        <f t="shared" si="9"/>
        <v>0</v>
      </c>
      <c r="L27" s="100">
        <f t="shared" si="10"/>
        <v>0</v>
      </c>
      <c r="M27" s="100">
        <f t="shared" si="11"/>
        <v>0</v>
      </c>
      <c r="N27" s="100">
        <f t="shared" si="12"/>
        <v>0</v>
      </c>
      <c r="O27" s="100">
        <f t="shared" si="13"/>
        <v>0</v>
      </c>
    </row>
    <row r="28" spans="1:15" x14ac:dyDescent="0.2">
      <c r="A28" s="118">
        <v>3</v>
      </c>
      <c r="B28" s="177" t="s">
        <v>246</v>
      </c>
      <c r="C28" s="178" t="s">
        <v>44</v>
      </c>
      <c r="D28" s="178">
        <v>10</v>
      </c>
      <c r="E28" s="111"/>
      <c r="F28" s="100"/>
      <c r="G28" s="100">
        <f t="shared" si="7"/>
        <v>0</v>
      </c>
      <c r="H28" s="100"/>
      <c r="I28" s="100"/>
      <c r="J28" s="100">
        <f t="shared" si="8"/>
        <v>0</v>
      </c>
      <c r="K28" s="100">
        <f t="shared" si="9"/>
        <v>0</v>
      </c>
      <c r="L28" s="100">
        <f t="shared" si="10"/>
        <v>0</v>
      </c>
      <c r="M28" s="100">
        <f t="shared" si="11"/>
        <v>0</v>
      </c>
      <c r="N28" s="100">
        <f t="shared" si="12"/>
        <v>0</v>
      </c>
      <c r="O28" s="100">
        <f t="shared" si="13"/>
        <v>0</v>
      </c>
    </row>
    <row r="29" spans="1:15" x14ac:dyDescent="0.2">
      <c r="A29" s="118">
        <v>4</v>
      </c>
      <c r="B29" s="177" t="s">
        <v>247</v>
      </c>
      <c r="C29" s="178" t="s">
        <v>51</v>
      </c>
      <c r="D29" s="178">
        <v>6</v>
      </c>
      <c r="E29" s="111"/>
      <c r="F29" s="100"/>
      <c r="G29" s="100">
        <f t="shared" si="7"/>
        <v>0</v>
      </c>
      <c r="H29" s="100"/>
      <c r="I29" s="100"/>
      <c r="J29" s="100">
        <f t="shared" si="8"/>
        <v>0</v>
      </c>
      <c r="K29" s="100">
        <f t="shared" si="9"/>
        <v>0</v>
      </c>
      <c r="L29" s="100">
        <f t="shared" si="10"/>
        <v>0</v>
      </c>
      <c r="M29" s="100">
        <f t="shared" si="11"/>
        <v>0</v>
      </c>
      <c r="N29" s="100">
        <f t="shared" si="12"/>
        <v>0</v>
      </c>
      <c r="O29" s="100">
        <f t="shared" si="13"/>
        <v>0</v>
      </c>
    </row>
    <row r="30" spans="1:15" x14ac:dyDescent="0.2">
      <c r="A30" s="118">
        <v>5</v>
      </c>
      <c r="B30" s="169" t="s">
        <v>248</v>
      </c>
      <c r="C30" s="178" t="s">
        <v>51</v>
      </c>
      <c r="D30" s="178">
        <v>4</v>
      </c>
      <c r="E30" s="111"/>
      <c r="F30" s="100"/>
      <c r="G30" s="100">
        <f t="shared" si="7"/>
        <v>0</v>
      </c>
      <c r="H30" s="100"/>
      <c r="I30" s="100"/>
      <c r="J30" s="100">
        <f t="shared" si="8"/>
        <v>0</v>
      </c>
      <c r="K30" s="100">
        <f t="shared" si="9"/>
        <v>0</v>
      </c>
      <c r="L30" s="100">
        <f t="shared" si="10"/>
        <v>0</v>
      </c>
      <c r="M30" s="100">
        <f t="shared" si="11"/>
        <v>0</v>
      </c>
      <c r="N30" s="100">
        <f t="shared" si="12"/>
        <v>0</v>
      </c>
      <c r="O30" s="100">
        <f t="shared" si="13"/>
        <v>0</v>
      </c>
    </row>
    <row r="31" spans="1:15" x14ac:dyDescent="0.2">
      <c r="A31" s="118">
        <v>6</v>
      </c>
      <c r="B31" s="169" t="s">
        <v>262</v>
      </c>
      <c r="C31" s="178" t="s">
        <v>44</v>
      </c>
      <c r="D31" s="178">
        <v>14</v>
      </c>
      <c r="E31" s="111"/>
      <c r="F31" s="100"/>
      <c r="G31" s="100">
        <f t="shared" si="7"/>
        <v>0</v>
      </c>
      <c r="H31" s="100"/>
      <c r="I31" s="100"/>
      <c r="J31" s="100">
        <f t="shared" si="8"/>
        <v>0</v>
      </c>
      <c r="K31" s="100">
        <f t="shared" si="9"/>
        <v>0</v>
      </c>
      <c r="L31" s="100">
        <f t="shared" si="10"/>
        <v>0</v>
      </c>
      <c r="M31" s="100">
        <f t="shared" si="11"/>
        <v>0</v>
      </c>
      <c r="N31" s="100">
        <f t="shared" si="12"/>
        <v>0</v>
      </c>
      <c r="O31" s="100">
        <f t="shared" si="13"/>
        <v>0</v>
      </c>
    </row>
    <row r="32" spans="1:15" ht="76.5" x14ac:dyDescent="0.2">
      <c r="A32" s="118">
        <v>7</v>
      </c>
      <c r="B32" s="169" t="s">
        <v>263</v>
      </c>
      <c r="C32" s="118" t="s">
        <v>54</v>
      </c>
      <c r="D32" s="118">
        <v>1</v>
      </c>
      <c r="E32" s="111"/>
      <c r="F32" s="100"/>
      <c r="G32" s="100">
        <f t="shared" si="7"/>
        <v>0</v>
      </c>
      <c r="H32" s="100"/>
      <c r="I32" s="100"/>
      <c r="J32" s="100">
        <f t="shared" si="8"/>
        <v>0</v>
      </c>
      <c r="K32" s="100">
        <f t="shared" si="9"/>
        <v>0</v>
      </c>
      <c r="L32" s="100">
        <f t="shared" si="10"/>
        <v>0</v>
      </c>
      <c r="M32" s="100">
        <f t="shared" si="11"/>
        <v>0</v>
      </c>
      <c r="N32" s="100">
        <f t="shared" si="12"/>
        <v>0</v>
      </c>
      <c r="O32" s="100">
        <f t="shared" si="13"/>
        <v>0</v>
      </c>
    </row>
    <row r="33" spans="1:15" x14ac:dyDescent="0.2">
      <c r="A33" s="118">
        <v>8</v>
      </c>
      <c r="B33" s="177" t="s">
        <v>249</v>
      </c>
      <c r="C33" s="118" t="s">
        <v>54</v>
      </c>
      <c r="D33" s="118">
        <v>1</v>
      </c>
      <c r="E33" s="111"/>
      <c r="F33" s="100"/>
      <c r="G33" s="100">
        <f t="shared" si="7"/>
        <v>0</v>
      </c>
      <c r="H33" s="100"/>
      <c r="I33" s="100"/>
      <c r="J33" s="100">
        <f t="shared" si="8"/>
        <v>0</v>
      </c>
      <c r="K33" s="100">
        <f t="shared" si="9"/>
        <v>0</v>
      </c>
      <c r="L33" s="100">
        <f t="shared" si="10"/>
        <v>0</v>
      </c>
      <c r="M33" s="100">
        <f t="shared" si="11"/>
        <v>0</v>
      </c>
      <c r="N33" s="100">
        <f t="shared" si="12"/>
        <v>0</v>
      </c>
      <c r="O33" s="100">
        <f t="shared" si="13"/>
        <v>0</v>
      </c>
    </row>
    <row r="34" spans="1:15" s="34" customFormat="1" x14ac:dyDescent="0.2">
      <c r="A34" s="35"/>
      <c r="B34" s="20"/>
      <c r="C34" s="179"/>
      <c r="D34" s="35"/>
      <c r="E34" s="35"/>
      <c r="F34" s="38"/>
      <c r="G34" s="39"/>
      <c r="H34" s="39"/>
      <c r="I34" s="39"/>
      <c r="J34" s="39"/>
      <c r="K34" s="39"/>
      <c r="L34" s="39"/>
      <c r="M34" s="39"/>
      <c r="N34" s="39"/>
      <c r="O34" s="54"/>
    </row>
    <row r="35" spans="1:15" x14ac:dyDescent="0.2">
      <c r="J35" s="14" t="s">
        <v>39</v>
      </c>
      <c r="K35" s="41">
        <f>SUM(K10:K34)</f>
        <v>0</v>
      </c>
      <c r="L35" s="41">
        <f>SUM(L10:L34)</f>
        <v>0</v>
      </c>
      <c r="M35" s="41">
        <f>SUM(M10:M34)</f>
        <v>0</v>
      </c>
      <c r="N35" s="41">
        <f>SUM(N10:N34)</f>
        <v>0</v>
      </c>
      <c r="O35" s="42">
        <f>SUM(O10:O34)</f>
        <v>0</v>
      </c>
    </row>
    <row r="36" spans="1:15" x14ac:dyDescent="0.2">
      <c r="J36" s="14"/>
      <c r="K36" s="180"/>
      <c r="L36" s="180"/>
      <c r="M36" s="180"/>
      <c r="N36" s="180"/>
      <c r="O36" s="181"/>
    </row>
    <row r="37" spans="1:15" x14ac:dyDescent="0.2">
      <c r="B37" s="43" t="s">
        <v>20</v>
      </c>
      <c r="E37" s="151"/>
    </row>
    <row r="38" spans="1:15" x14ac:dyDescent="0.2">
      <c r="E38" s="151"/>
    </row>
  </sheetData>
  <mergeCells count="7">
    <mergeCell ref="C2:O2"/>
    <mergeCell ref="A7:A8"/>
    <mergeCell ref="B7:B8"/>
    <mergeCell ref="C7:C8"/>
    <mergeCell ref="D7:D8"/>
    <mergeCell ref="E7:J7"/>
    <mergeCell ref="K7:O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K.3.4
&amp;"Arial,Bold"&amp;U Elektrotīklu pieslēgums sūkņu stacijai KSS-2 Gaismas ielā (pēcuzskaites tīkli)</oddHeader>
    <oddFooter>&amp;C&amp;8&amp;P</oddFooter>
  </headerFooter>
  <rowBreaks count="1" manualBreakCount="1">
    <brk id="24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29"/>
  <sheetViews>
    <sheetView view="pageBreakPreview" topLeftCell="A19" zoomScaleNormal="100" zoomScaleSheetLayoutView="100" workbookViewId="0">
      <selection activeCell="D34" sqref="D34"/>
    </sheetView>
  </sheetViews>
  <sheetFormatPr defaultRowHeight="12.75" x14ac:dyDescent="0.2"/>
  <cols>
    <col min="1" max="1" width="4.140625" style="3" customWidth="1"/>
    <col min="2" max="2" width="10" style="3" customWidth="1"/>
    <col min="3" max="3" width="48.42578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9" width="9.140625" style="6"/>
    <col min="10" max="10" width="13.85546875" style="6" customWidth="1"/>
    <col min="11" max="16384" width="9.140625" style="6"/>
  </cols>
  <sheetData>
    <row r="1" spans="1:10" ht="15" x14ac:dyDescent="0.2">
      <c r="A1" s="10" t="s">
        <v>1</v>
      </c>
      <c r="B1" s="10"/>
      <c r="D1" s="58" t="s">
        <v>396</v>
      </c>
    </row>
    <row r="2" spans="1:10" ht="15" customHeight="1" x14ac:dyDescent="0.2">
      <c r="A2" s="10" t="s">
        <v>2</v>
      </c>
      <c r="B2" s="10"/>
      <c r="D2" s="209" t="s">
        <v>192</v>
      </c>
      <c r="E2" s="209"/>
      <c r="F2" s="209"/>
      <c r="G2" s="209"/>
      <c r="H2" s="209"/>
    </row>
    <row r="3" spans="1:10" ht="15" x14ac:dyDescent="0.2">
      <c r="A3" s="10" t="s">
        <v>3</v>
      </c>
      <c r="B3" s="10"/>
      <c r="D3" s="58" t="s">
        <v>193</v>
      </c>
    </row>
    <row r="4" spans="1:10" ht="15" x14ac:dyDescent="0.2">
      <c r="A4" s="10" t="s">
        <v>4</v>
      </c>
      <c r="B4" s="10"/>
      <c r="D4" s="128" t="s">
        <v>404</v>
      </c>
      <c r="G4" s="57"/>
    </row>
    <row r="5" spans="1:10" ht="14.25" x14ac:dyDescent="0.2">
      <c r="A5" s="10" t="s">
        <v>24</v>
      </c>
      <c r="B5" s="10"/>
      <c r="D5" s="64">
        <f>D21</f>
        <v>0</v>
      </c>
    </row>
    <row r="6" spans="1:10" ht="14.25" x14ac:dyDescent="0.2">
      <c r="A6" s="10" t="s">
        <v>12</v>
      </c>
      <c r="B6" s="10"/>
      <c r="D6" s="64">
        <f>H17</f>
        <v>0</v>
      </c>
    </row>
    <row r="7" spans="1:10" ht="14.25" x14ac:dyDescent="0.2">
      <c r="A7" s="10" t="s">
        <v>409</v>
      </c>
      <c r="B7" s="10"/>
    </row>
    <row r="9" spans="1:10" ht="20.25" customHeight="1" x14ac:dyDescent="0.2">
      <c r="A9" s="201" t="s">
        <v>5</v>
      </c>
      <c r="B9" s="207" t="s">
        <v>13</v>
      </c>
      <c r="C9" s="205" t="s">
        <v>38</v>
      </c>
      <c r="D9" s="203" t="s">
        <v>25</v>
      </c>
      <c r="E9" s="213" t="s">
        <v>14</v>
      </c>
      <c r="F9" s="213"/>
      <c r="G9" s="213"/>
      <c r="H9" s="211" t="s">
        <v>10</v>
      </c>
      <c r="I9" s="9"/>
    </row>
    <row r="10" spans="1:10" ht="78.75" customHeight="1" x14ac:dyDescent="0.2">
      <c r="A10" s="202"/>
      <c r="B10" s="208"/>
      <c r="C10" s="206"/>
      <c r="D10" s="204"/>
      <c r="E10" s="76" t="s">
        <v>26</v>
      </c>
      <c r="F10" s="76" t="s">
        <v>36</v>
      </c>
      <c r="G10" s="76" t="s">
        <v>27</v>
      </c>
      <c r="H10" s="212"/>
    </row>
    <row r="11" spans="1:10" x14ac:dyDescent="0.2">
      <c r="A11" s="23"/>
      <c r="B11" s="22"/>
      <c r="C11" s="65"/>
      <c r="D11" s="25"/>
      <c r="E11" s="21"/>
      <c r="F11" s="26"/>
      <c r="G11" s="27"/>
      <c r="H11" s="28"/>
    </row>
    <row r="12" spans="1:10" s="9" customFormat="1" ht="25.5" x14ac:dyDescent="0.2">
      <c r="A12" s="85">
        <v>1</v>
      </c>
      <c r="B12" s="86" t="s">
        <v>376</v>
      </c>
      <c r="C12" s="87" t="s">
        <v>380</v>
      </c>
      <c r="D12" s="88">
        <f>'K.2.1.1.Zivju'!O29</f>
        <v>0</v>
      </c>
      <c r="E12" s="89">
        <f>'K.2.1.1.Zivju'!L29</f>
        <v>0</v>
      </c>
      <c r="F12" s="90">
        <f>'K.2.1.1.Zivju'!M29</f>
        <v>0</v>
      </c>
      <c r="G12" s="89">
        <f>'K.2.1.1.Zivju'!N29</f>
        <v>0</v>
      </c>
      <c r="H12" s="91">
        <f>'K.2.1.1.Zivju'!K29</f>
        <v>0</v>
      </c>
      <c r="I12" s="92"/>
      <c r="J12" s="82"/>
    </row>
    <row r="13" spans="1:10" s="9" customFormat="1" ht="25.5" x14ac:dyDescent="0.2">
      <c r="A13" s="85">
        <v>2</v>
      </c>
      <c r="B13" s="86" t="s">
        <v>377</v>
      </c>
      <c r="C13" s="87" t="s">
        <v>381</v>
      </c>
      <c r="D13" s="88">
        <f>'K.2.1.2.Gaismas'!O31</f>
        <v>0</v>
      </c>
      <c r="E13" s="89">
        <f>'K.2.1.2.Gaismas'!L31</f>
        <v>0</v>
      </c>
      <c r="F13" s="90">
        <f>'K.2.1.2.Gaismas'!M31</f>
        <v>0</v>
      </c>
      <c r="G13" s="89">
        <f>'K.2.1.2.Gaismas'!N31</f>
        <v>0</v>
      </c>
      <c r="H13" s="91">
        <f>'K.2.1.2.Gaismas'!K31</f>
        <v>0</v>
      </c>
      <c r="I13" s="92"/>
      <c r="J13" s="82"/>
    </row>
    <row r="14" spans="1:10" s="9" customFormat="1" ht="25.5" x14ac:dyDescent="0.2">
      <c r="A14" s="85">
        <v>3</v>
      </c>
      <c r="B14" s="86" t="s">
        <v>378</v>
      </c>
      <c r="C14" s="87" t="s">
        <v>382</v>
      </c>
      <c r="D14" s="88">
        <f>'K.2.2.1.Vītolu_K1S'!O28</f>
        <v>0</v>
      </c>
      <c r="E14" s="89">
        <f>'K.2.2.1.Vītolu_K1S'!L28</f>
        <v>0</v>
      </c>
      <c r="F14" s="90">
        <f>'K.2.2.1.Vītolu_K1S'!M28</f>
        <v>0</v>
      </c>
      <c r="G14" s="89">
        <f>'K.2.2.1.Vītolu_K1S'!N28</f>
        <v>0</v>
      </c>
      <c r="H14" s="91">
        <f>'K.2.2.1.Vītolu_K1S'!K28</f>
        <v>0</v>
      </c>
      <c r="I14" s="92"/>
      <c r="J14" s="82"/>
    </row>
    <row r="15" spans="1:10" s="9" customFormat="1" ht="25.5" x14ac:dyDescent="0.2">
      <c r="A15" s="85">
        <v>4</v>
      </c>
      <c r="B15" s="86" t="s">
        <v>379</v>
      </c>
      <c r="C15" s="87" t="s">
        <v>383</v>
      </c>
      <c r="D15" s="88">
        <f>'K.2.2.2.Miera_K1S'!O37</f>
        <v>0</v>
      </c>
      <c r="E15" s="89">
        <f>'K.2.2.2.Miera_K1S'!L37</f>
        <v>0</v>
      </c>
      <c r="F15" s="90">
        <f>'K.2.2.2.Miera_K1S'!M37</f>
        <v>0</v>
      </c>
      <c r="G15" s="89">
        <f>'K.2.2.2.Miera_K1S'!N37</f>
        <v>0</v>
      </c>
      <c r="H15" s="91">
        <f>'K.2.2.2.Miera_K1S'!K37</f>
        <v>0</v>
      </c>
      <c r="I15" s="92"/>
      <c r="J15" s="82"/>
    </row>
    <row r="16" spans="1:10" x14ac:dyDescent="0.2">
      <c r="A16" s="16"/>
      <c r="B16" s="17"/>
      <c r="C16" s="24"/>
      <c r="D16" s="68"/>
      <c r="E16" s="69"/>
      <c r="F16" s="70"/>
      <c r="G16" s="69"/>
      <c r="H16" s="71"/>
      <c r="I16" s="67"/>
      <c r="J16" s="82"/>
    </row>
    <row r="17" spans="1:10" s="83" customFormat="1" x14ac:dyDescent="0.2">
      <c r="A17" s="77"/>
      <c r="B17" s="77"/>
      <c r="C17" s="78" t="s">
        <v>15</v>
      </c>
      <c r="D17" s="79">
        <f>SUM(D12:D16)</f>
        <v>0</v>
      </c>
      <c r="E17" s="80">
        <f>SUM(E12:E16)</f>
        <v>0</v>
      </c>
      <c r="F17" s="80">
        <f>SUM(F12:F16)</f>
        <v>0</v>
      </c>
      <c r="G17" s="80">
        <f>SUM(G12:G16)</f>
        <v>0</v>
      </c>
      <c r="H17" s="81">
        <f>SUM(H12:H16)</f>
        <v>0</v>
      </c>
      <c r="I17" s="82"/>
      <c r="J17" s="82"/>
    </row>
    <row r="18" spans="1:10" x14ac:dyDescent="0.2">
      <c r="C18" s="18" t="s">
        <v>413</v>
      </c>
      <c r="D18" s="72">
        <f>ROUND(D17*8%,2)</f>
        <v>0</v>
      </c>
      <c r="E18" s="73"/>
      <c r="F18" s="74"/>
      <c r="G18" s="74"/>
      <c r="H18" s="74"/>
      <c r="I18" s="67"/>
      <c r="J18" s="67"/>
    </row>
    <row r="19" spans="1:10" x14ac:dyDescent="0.2">
      <c r="C19" s="66" t="s">
        <v>21</v>
      </c>
      <c r="D19" s="72">
        <f>ROUND(D18*1%,2)</f>
        <v>0</v>
      </c>
      <c r="E19" s="73"/>
      <c r="F19" s="74"/>
      <c r="G19" s="74"/>
      <c r="H19" s="74"/>
      <c r="I19" s="67"/>
      <c r="J19" s="67"/>
    </row>
    <row r="20" spans="1:10" x14ac:dyDescent="0.2">
      <c r="C20" s="18" t="s">
        <v>414</v>
      </c>
      <c r="D20" s="72">
        <f>ROUND(D17*5%,2)</f>
        <v>0</v>
      </c>
      <c r="E20" s="73"/>
      <c r="F20" s="74"/>
      <c r="G20" s="74"/>
      <c r="H20" s="74"/>
      <c r="I20" s="67"/>
      <c r="J20" s="67"/>
    </row>
    <row r="21" spans="1:10" x14ac:dyDescent="0.2">
      <c r="C21" s="20" t="s">
        <v>16</v>
      </c>
      <c r="D21" s="84">
        <f>D17+D18+D20</f>
        <v>0</v>
      </c>
      <c r="E21" s="73"/>
      <c r="F21" s="74"/>
      <c r="G21" s="74"/>
      <c r="H21" s="74"/>
      <c r="I21" s="67"/>
      <c r="J21" s="67"/>
    </row>
    <row r="23" spans="1:10" s="5" customFormat="1" x14ac:dyDescent="0.2">
      <c r="A23" s="3"/>
      <c r="B23" s="3"/>
      <c r="C23" s="43" t="s">
        <v>20</v>
      </c>
      <c r="D23" s="2"/>
      <c r="E23" s="3"/>
      <c r="F23" s="199"/>
      <c r="G23" s="199"/>
      <c r="I23" s="6"/>
      <c r="J23" s="6"/>
    </row>
    <row r="24" spans="1:10" s="5" customFormat="1" x14ac:dyDescent="0.2">
      <c r="A24" s="3"/>
      <c r="B24" s="3"/>
      <c r="C24" s="1"/>
      <c r="D24" s="2"/>
      <c r="E24" s="3"/>
      <c r="F24" s="184"/>
      <c r="G24" s="4"/>
      <c r="I24" s="6"/>
      <c r="J24" s="6"/>
    </row>
    <row r="25" spans="1:10" s="5" customFormat="1" x14ac:dyDescent="0.2">
      <c r="A25" s="3"/>
      <c r="B25" s="3"/>
      <c r="C25" s="199" t="s">
        <v>412</v>
      </c>
      <c r="D25" s="199"/>
      <c r="E25" s="199"/>
      <c r="F25" s="184"/>
      <c r="G25" s="4"/>
      <c r="I25" s="6"/>
      <c r="J25" s="6"/>
    </row>
    <row r="26" spans="1:10" s="5" customFormat="1" x14ac:dyDescent="0.2">
      <c r="A26" s="3"/>
      <c r="B26" s="3"/>
      <c r="C26" s="1"/>
      <c r="D26" s="2"/>
      <c r="E26" s="3"/>
      <c r="F26" s="184"/>
      <c r="G26" s="4"/>
      <c r="I26" s="6"/>
      <c r="J26" s="6"/>
    </row>
    <row r="27" spans="1:10" s="5" customFormat="1" x14ac:dyDescent="0.2">
      <c r="A27" s="3"/>
      <c r="B27" s="3"/>
      <c r="C27" s="43" t="s">
        <v>40</v>
      </c>
      <c r="D27" s="2"/>
      <c r="E27" s="3"/>
      <c r="F27" s="199"/>
      <c r="G27" s="199"/>
      <c r="I27" s="6"/>
      <c r="J27" s="6"/>
    </row>
    <row r="28" spans="1:10" s="5" customFormat="1" x14ac:dyDescent="0.2">
      <c r="A28" s="3"/>
      <c r="B28" s="3"/>
      <c r="C28" s="1"/>
      <c r="D28" s="2"/>
      <c r="E28" s="3"/>
      <c r="F28" s="184"/>
      <c r="G28" s="4"/>
      <c r="I28" s="6"/>
      <c r="J28" s="6"/>
    </row>
    <row r="29" spans="1:10" s="5" customFormat="1" x14ac:dyDescent="0.2">
      <c r="A29" s="3"/>
      <c r="B29" s="3"/>
      <c r="C29" s="184" t="s">
        <v>402</v>
      </c>
      <c r="D29" s="2"/>
      <c r="E29" s="3"/>
      <c r="F29" s="4"/>
      <c r="I29" s="6"/>
      <c r="J29" s="6"/>
    </row>
  </sheetData>
  <mergeCells count="10">
    <mergeCell ref="F23:G23"/>
    <mergeCell ref="C25:E25"/>
    <mergeCell ref="F27:G27"/>
    <mergeCell ref="D2:H2"/>
    <mergeCell ref="A9:A10"/>
    <mergeCell ref="B9:B10"/>
    <mergeCell ref="C9:C10"/>
    <mergeCell ref="D9:D10"/>
    <mergeCell ref="E9:G9"/>
    <mergeCell ref="H9:H10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 xml:space="preserve">&amp;C&amp;"Arial,Bold"&amp;12&amp;UKOPSAVILKUMA APRĒĶINS  Nr. K.2&amp;"Arial,Regular"&amp;U
</oddHeader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29"/>
  <sheetViews>
    <sheetView view="pageBreakPreview" topLeftCell="A4" zoomScaleNormal="100" zoomScaleSheetLayoutView="100" workbookViewId="0">
      <selection activeCell="F22" sqref="F22"/>
    </sheetView>
  </sheetViews>
  <sheetFormatPr defaultRowHeight="12.75" x14ac:dyDescent="0.2"/>
  <cols>
    <col min="1" max="1" width="4.140625" style="3" customWidth="1"/>
    <col min="2" max="2" width="10" style="3" customWidth="1"/>
    <col min="3" max="3" width="48.42578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9" width="9.140625" style="6"/>
    <col min="10" max="10" width="13.85546875" style="6" customWidth="1"/>
    <col min="11" max="16384" width="9.140625" style="6"/>
  </cols>
  <sheetData>
    <row r="1" spans="1:10" ht="15" x14ac:dyDescent="0.2">
      <c r="A1" s="10" t="s">
        <v>1</v>
      </c>
      <c r="B1" s="10"/>
      <c r="D1" s="58" t="s">
        <v>270</v>
      </c>
    </row>
    <row r="2" spans="1:10" ht="15" customHeight="1" x14ac:dyDescent="0.2">
      <c r="A2" s="10" t="s">
        <v>2</v>
      </c>
      <c r="B2" s="10"/>
      <c r="D2" s="209" t="s">
        <v>192</v>
      </c>
      <c r="E2" s="209"/>
      <c r="F2" s="209"/>
      <c r="G2" s="209"/>
      <c r="H2" s="209"/>
    </row>
    <row r="3" spans="1:10" ht="15" x14ac:dyDescent="0.2">
      <c r="A3" s="10" t="s">
        <v>3</v>
      </c>
      <c r="B3" s="10"/>
      <c r="D3" s="58" t="s">
        <v>193</v>
      </c>
    </row>
    <row r="4" spans="1:10" ht="15" x14ac:dyDescent="0.2">
      <c r="A4" s="10" t="s">
        <v>4</v>
      </c>
      <c r="B4" s="10"/>
      <c r="D4" s="128" t="s">
        <v>404</v>
      </c>
      <c r="G4" s="57"/>
    </row>
    <row r="5" spans="1:10" ht="14.25" x14ac:dyDescent="0.2">
      <c r="A5" s="10" t="s">
        <v>24</v>
      </c>
      <c r="B5" s="10"/>
      <c r="D5" s="64">
        <f>D21</f>
        <v>0</v>
      </c>
    </row>
    <row r="6" spans="1:10" ht="14.25" x14ac:dyDescent="0.2">
      <c r="A6" s="10" t="s">
        <v>12</v>
      </c>
      <c r="B6" s="10"/>
      <c r="D6" s="64">
        <f>H17</f>
        <v>0</v>
      </c>
    </row>
    <row r="7" spans="1:10" ht="14.25" x14ac:dyDescent="0.2">
      <c r="A7" s="10" t="s">
        <v>410</v>
      </c>
      <c r="B7" s="10"/>
    </row>
    <row r="9" spans="1:10" ht="20.25" customHeight="1" x14ac:dyDescent="0.2">
      <c r="A9" s="201" t="s">
        <v>5</v>
      </c>
      <c r="B9" s="207" t="s">
        <v>13</v>
      </c>
      <c r="C9" s="205" t="s">
        <v>38</v>
      </c>
      <c r="D9" s="203" t="s">
        <v>25</v>
      </c>
      <c r="E9" s="213" t="s">
        <v>14</v>
      </c>
      <c r="F9" s="213"/>
      <c r="G9" s="213"/>
      <c r="H9" s="211" t="s">
        <v>10</v>
      </c>
      <c r="I9" s="9"/>
    </row>
    <row r="10" spans="1:10" ht="78.75" customHeight="1" x14ac:dyDescent="0.2">
      <c r="A10" s="202"/>
      <c r="B10" s="208"/>
      <c r="C10" s="206"/>
      <c r="D10" s="204"/>
      <c r="E10" s="76" t="s">
        <v>26</v>
      </c>
      <c r="F10" s="76" t="s">
        <v>36</v>
      </c>
      <c r="G10" s="76" t="s">
        <v>27</v>
      </c>
      <c r="H10" s="212"/>
    </row>
    <row r="11" spans="1:10" x14ac:dyDescent="0.2">
      <c r="A11" s="23"/>
      <c r="B11" s="22"/>
      <c r="C11" s="65"/>
      <c r="D11" s="25"/>
      <c r="E11" s="21"/>
      <c r="F11" s="26"/>
      <c r="G11" s="27"/>
      <c r="H11" s="28"/>
    </row>
    <row r="12" spans="1:10" s="9" customFormat="1" x14ac:dyDescent="0.2">
      <c r="A12" s="85">
        <v>1</v>
      </c>
      <c r="B12" s="86" t="s">
        <v>386</v>
      </c>
      <c r="C12" s="87" t="s">
        <v>387</v>
      </c>
      <c r="D12" s="93">
        <f>'K.3.1.Vītolu_KSS_1'!O63</f>
        <v>0</v>
      </c>
      <c r="E12" s="94">
        <f>'K.3.1.Vītolu_KSS_1'!L63</f>
        <v>0</v>
      </c>
      <c r="F12" s="95">
        <f>'K.3.1.Vītolu_KSS_1'!M63</f>
        <v>0</v>
      </c>
      <c r="G12" s="94">
        <f>'K.3.1.Vītolu_KSS_1'!N63</f>
        <v>0</v>
      </c>
      <c r="H12" s="96">
        <f>'K.3.1.Vītolu_KSS_1'!K63</f>
        <v>0</v>
      </c>
      <c r="I12" s="92"/>
      <c r="J12" s="82"/>
    </row>
    <row r="13" spans="1:10" s="9" customFormat="1" x14ac:dyDescent="0.2">
      <c r="A13" s="85">
        <v>2</v>
      </c>
      <c r="B13" s="86" t="s">
        <v>389</v>
      </c>
      <c r="C13" s="87" t="s">
        <v>388</v>
      </c>
      <c r="D13" s="93">
        <f>'K.3.2.Gaismas_KSS_2'!O68</f>
        <v>0</v>
      </c>
      <c r="E13" s="94">
        <f>'K.3.2.Gaismas_KSS_2'!L68</f>
        <v>0</v>
      </c>
      <c r="F13" s="95">
        <f>'K.3.2.Gaismas_KSS_2'!M68</f>
        <v>0</v>
      </c>
      <c r="G13" s="94">
        <f>'K.3.2.Gaismas_KSS_2'!N68</f>
        <v>0</v>
      </c>
      <c r="H13" s="96">
        <f>'K.3.2.Gaismas_KSS_2'!K68</f>
        <v>0</v>
      </c>
      <c r="I13" s="92"/>
      <c r="J13" s="82"/>
    </row>
    <row r="14" spans="1:10" s="9" customFormat="1" ht="25.5" x14ac:dyDescent="0.2">
      <c r="A14" s="85">
        <v>3</v>
      </c>
      <c r="B14" s="86" t="s">
        <v>384</v>
      </c>
      <c r="C14" s="183" t="s">
        <v>258</v>
      </c>
      <c r="D14" s="93">
        <f>'K.3.3.ELT_Vitolu_KSS_1'!O37</f>
        <v>0</v>
      </c>
      <c r="E14" s="94">
        <f>'K.3.3.ELT_Vitolu_KSS_1'!L37</f>
        <v>0</v>
      </c>
      <c r="F14" s="95">
        <f>'K.3.3.ELT_Vitolu_KSS_1'!M37</f>
        <v>0</v>
      </c>
      <c r="G14" s="94">
        <f>'K.3.3.ELT_Vitolu_KSS_1'!N37</f>
        <v>0</v>
      </c>
      <c r="H14" s="96">
        <f>'K.3.3.ELT_Vitolu_KSS_1'!K37</f>
        <v>0</v>
      </c>
      <c r="I14" s="92"/>
      <c r="J14" s="82"/>
    </row>
    <row r="15" spans="1:10" s="9" customFormat="1" ht="25.5" x14ac:dyDescent="0.2">
      <c r="A15" s="85">
        <v>4</v>
      </c>
      <c r="B15" s="86" t="s">
        <v>385</v>
      </c>
      <c r="C15" s="183" t="s">
        <v>259</v>
      </c>
      <c r="D15" s="93">
        <f>'K.3.4.ELT_Gaismas_KSS_2'!O35</f>
        <v>0</v>
      </c>
      <c r="E15" s="94">
        <f>'K.3.4.ELT_Gaismas_KSS_2'!L35</f>
        <v>0</v>
      </c>
      <c r="F15" s="95">
        <f>'K.3.4.ELT_Gaismas_KSS_2'!M35</f>
        <v>0</v>
      </c>
      <c r="G15" s="94">
        <f>'K.3.4.ELT_Gaismas_KSS_2'!N35</f>
        <v>0</v>
      </c>
      <c r="H15" s="96">
        <f>'K.3.4.ELT_Gaismas_KSS_2'!K35</f>
        <v>0</v>
      </c>
      <c r="I15" s="92"/>
      <c r="J15" s="82"/>
    </row>
    <row r="16" spans="1:10" x14ac:dyDescent="0.2">
      <c r="A16" s="16"/>
      <c r="B16" s="17"/>
      <c r="C16" s="24"/>
      <c r="D16" s="68"/>
      <c r="E16" s="69"/>
      <c r="F16" s="70"/>
      <c r="G16" s="69"/>
      <c r="H16" s="71"/>
      <c r="I16" s="67"/>
      <c r="J16" s="82"/>
    </row>
    <row r="17" spans="1:10" s="83" customFormat="1" x14ac:dyDescent="0.2">
      <c r="A17" s="77"/>
      <c r="B17" s="77"/>
      <c r="C17" s="78" t="s">
        <v>15</v>
      </c>
      <c r="D17" s="79">
        <f>SUM(D12:D16)</f>
        <v>0</v>
      </c>
      <c r="E17" s="80">
        <f>SUM(E12:E16)</f>
        <v>0</v>
      </c>
      <c r="F17" s="80">
        <f>SUM(F12:F16)</f>
        <v>0</v>
      </c>
      <c r="G17" s="80">
        <f>SUM(G12:G16)</f>
        <v>0</v>
      </c>
      <c r="H17" s="81">
        <f>SUM(H12:H16)</f>
        <v>0</v>
      </c>
      <c r="I17" s="82"/>
      <c r="J17" s="82"/>
    </row>
    <row r="18" spans="1:10" x14ac:dyDescent="0.2">
      <c r="C18" s="18" t="s">
        <v>413</v>
      </c>
      <c r="D18" s="72">
        <f>ROUND(D17*8%,2)</f>
        <v>0</v>
      </c>
      <c r="E18" s="73"/>
      <c r="F18" s="74"/>
      <c r="G18" s="74"/>
      <c r="H18" s="74"/>
      <c r="I18" s="67"/>
      <c r="J18" s="67"/>
    </row>
    <row r="19" spans="1:10" x14ac:dyDescent="0.2">
      <c r="C19" s="66" t="s">
        <v>21</v>
      </c>
      <c r="D19" s="72">
        <f>ROUND(D18*1%,2)</f>
        <v>0</v>
      </c>
      <c r="E19" s="73"/>
      <c r="F19" s="74"/>
      <c r="G19" s="74"/>
      <c r="H19" s="74"/>
      <c r="I19" s="67"/>
      <c r="J19" s="67"/>
    </row>
    <row r="20" spans="1:10" x14ac:dyDescent="0.2">
      <c r="C20" s="18" t="s">
        <v>414</v>
      </c>
      <c r="D20" s="72">
        <f>ROUND(D17*5%,2)</f>
        <v>0</v>
      </c>
      <c r="E20" s="73"/>
      <c r="F20" s="74"/>
      <c r="G20" s="74"/>
      <c r="H20" s="74"/>
      <c r="I20" s="67"/>
      <c r="J20" s="67"/>
    </row>
    <row r="21" spans="1:10" x14ac:dyDescent="0.2">
      <c r="C21" s="20" t="s">
        <v>16</v>
      </c>
      <c r="D21" s="84">
        <f>D17+D18+D20</f>
        <v>0</v>
      </c>
      <c r="E21" s="73"/>
      <c r="F21" s="74"/>
      <c r="G21" s="74"/>
      <c r="H21" s="74"/>
      <c r="I21" s="67"/>
      <c r="J21" s="67"/>
    </row>
    <row r="23" spans="1:10" s="5" customFormat="1" x14ac:dyDescent="0.2">
      <c r="A23" s="3"/>
      <c r="B23" s="3"/>
      <c r="C23" s="43" t="s">
        <v>20</v>
      </c>
      <c r="D23" s="2"/>
      <c r="E23" s="3"/>
      <c r="F23" s="199"/>
      <c r="G23" s="199"/>
      <c r="I23" s="6"/>
      <c r="J23" s="6"/>
    </row>
    <row r="24" spans="1:10" s="5" customFormat="1" x14ac:dyDescent="0.2">
      <c r="A24" s="3"/>
      <c r="B24" s="3"/>
      <c r="C24" s="1"/>
      <c r="D24" s="2"/>
      <c r="E24" s="3"/>
      <c r="F24" s="184"/>
      <c r="G24" s="4"/>
      <c r="I24" s="6"/>
      <c r="J24" s="6"/>
    </row>
    <row r="25" spans="1:10" s="5" customFormat="1" x14ac:dyDescent="0.2">
      <c r="A25" s="3"/>
      <c r="B25" s="3"/>
      <c r="C25" s="199" t="s">
        <v>411</v>
      </c>
      <c r="D25" s="199"/>
      <c r="E25" s="199"/>
      <c r="F25" s="184"/>
      <c r="G25" s="4"/>
      <c r="I25" s="6"/>
      <c r="J25" s="6"/>
    </row>
    <row r="26" spans="1:10" s="5" customFormat="1" x14ac:dyDescent="0.2">
      <c r="A26" s="3"/>
      <c r="B26" s="3"/>
      <c r="C26" s="1"/>
      <c r="D26" s="2"/>
      <c r="E26" s="3"/>
      <c r="F26" s="184"/>
      <c r="G26" s="4"/>
      <c r="I26" s="6"/>
      <c r="J26" s="6"/>
    </row>
    <row r="27" spans="1:10" s="5" customFormat="1" x14ac:dyDescent="0.2">
      <c r="A27" s="3"/>
      <c r="B27" s="3"/>
      <c r="C27" s="43" t="s">
        <v>40</v>
      </c>
      <c r="D27" s="2"/>
      <c r="E27" s="3"/>
      <c r="F27" s="199"/>
      <c r="G27" s="199"/>
      <c r="I27" s="6"/>
      <c r="J27" s="6"/>
    </row>
    <row r="28" spans="1:10" s="5" customFormat="1" x14ac:dyDescent="0.2">
      <c r="A28" s="3"/>
      <c r="B28" s="3"/>
      <c r="C28" s="1"/>
      <c r="D28" s="2"/>
      <c r="E28" s="3"/>
      <c r="F28" s="184"/>
      <c r="G28" s="4"/>
      <c r="I28" s="6"/>
      <c r="J28" s="6"/>
    </row>
    <row r="29" spans="1:10" s="5" customFormat="1" x14ac:dyDescent="0.2">
      <c r="A29" s="3"/>
      <c r="B29" s="3"/>
      <c r="C29" s="184" t="s">
        <v>402</v>
      </c>
      <c r="D29" s="2"/>
      <c r="E29" s="3"/>
      <c r="F29" s="4"/>
      <c r="I29" s="6"/>
      <c r="J29" s="6"/>
    </row>
  </sheetData>
  <mergeCells count="10">
    <mergeCell ref="F23:G23"/>
    <mergeCell ref="C25:E25"/>
    <mergeCell ref="F27:G27"/>
    <mergeCell ref="D2:H2"/>
    <mergeCell ref="A9:A10"/>
    <mergeCell ref="B9:B10"/>
    <mergeCell ref="C9:C10"/>
    <mergeCell ref="D9:D10"/>
    <mergeCell ref="E9:G9"/>
    <mergeCell ref="H9:H10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 xml:space="preserve">&amp;C&amp;"Arial,Bold"&amp;12&amp;UKOPSAVILKUMA APRĒĶINS  Nr. K.3&amp;"Arial,Regular"&amp;U
</oddHead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1"/>
  <sheetViews>
    <sheetView showWhiteSpace="0" view="pageBreakPreview" topLeftCell="A31" zoomScaleNormal="100" zoomScaleSheetLayoutView="100" workbookViewId="0">
      <selection activeCell="A5" sqref="A5"/>
    </sheetView>
  </sheetViews>
  <sheetFormatPr defaultRowHeight="12.75" x14ac:dyDescent="0.2"/>
  <cols>
    <col min="1" max="1" width="5.7109375" style="3" customWidth="1"/>
    <col min="2" max="2" width="47.5703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customHeight="1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O39</f>
        <v>0</v>
      </c>
    </row>
    <row r="6" spans="1:16" ht="14.25" x14ac:dyDescent="0.2">
      <c r="A6" s="10" t="s">
        <v>405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43</v>
      </c>
      <c r="C11" s="62" t="s">
        <v>44</v>
      </c>
      <c r="D11" s="63">
        <v>232.1</v>
      </c>
      <c r="E11" s="110"/>
      <c r="F11" s="53"/>
      <c r="G11" s="103">
        <f t="shared" ref="G11:G37" si="0">ROUND(E11*F11,2)</f>
        <v>0</v>
      </c>
      <c r="H11" s="53"/>
      <c r="I11" s="103"/>
      <c r="J11" s="101">
        <f t="shared" ref="J11:J37" si="1">SUM(G11:I11)</f>
        <v>0</v>
      </c>
      <c r="K11" s="103">
        <f t="shared" ref="K11:K37" si="2">ROUND(D11*E11,2)</f>
        <v>0</v>
      </c>
      <c r="L11" s="53">
        <f t="shared" ref="L11:L37" si="3">ROUND(D11*G11,2)</f>
        <v>0</v>
      </c>
      <c r="M11" s="53">
        <f t="shared" ref="M11:M37" si="4">ROUND(D11*H11,2)</f>
        <v>0</v>
      </c>
      <c r="N11" s="53">
        <f t="shared" ref="N11:N37" si="5">ROUND(I11*D11,2)</f>
        <v>0</v>
      </c>
      <c r="O11" s="53">
        <f t="shared" ref="O11:O37" si="6">SUM(L11:N11)</f>
        <v>0</v>
      </c>
    </row>
    <row r="12" spans="1:16" s="9" customFormat="1" ht="38.25" x14ac:dyDescent="0.2">
      <c r="A12" s="60">
        <v>2</v>
      </c>
      <c r="B12" s="61" t="s">
        <v>45</v>
      </c>
      <c r="C12" s="62" t="s">
        <v>73</v>
      </c>
      <c r="D12" s="145">
        <v>411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38.25" x14ac:dyDescent="0.2">
      <c r="A13" s="60">
        <v>3</v>
      </c>
      <c r="B13" s="19" t="s">
        <v>46</v>
      </c>
      <c r="C13" s="62" t="s">
        <v>73</v>
      </c>
      <c r="D13" s="97">
        <v>99.7</v>
      </c>
      <c r="E13" s="110"/>
      <c r="F13" s="53"/>
      <c r="G13" s="103">
        <f t="shared" si="0"/>
        <v>0</v>
      </c>
      <c r="H13" s="53"/>
      <c r="I13" s="103"/>
      <c r="J13" s="101">
        <f t="shared" si="1"/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51" x14ac:dyDescent="0.2">
      <c r="A14" s="60">
        <v>4</v>
      </c>
      <c r="B14" s="19" t="s">
        <v>47</v>
      </c>
      <c r="C14" s="98" t="s">
        <v>44</v>
      </c>
      <c r="D14" s="97">
        <v>232.1</v>
      </c>
      <c r="E14" s="110"/>
      <c r="F14" s="53"/>
      <c r="G14" s="103">
        <f t="shared" si="0"/>
        <v>0</v>
      </c>
      <c r="H14" s="53"/>
      <c r="I14" s="103"/>
      <c r="J14" s="101">
        <f t="shared" si="1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30" customHeight="1" x14ac:dyDescent="0.2">
      <c r="A15" s="60">
        <v>5</v>
      </c>
      <c r="B15" s="19" t="s">
        <v>48</v>
      </c>
      <c r="C15" s="62" t="s">
        <v>74</v>
      </c>
      <c r="D15" s="146">
        <v>34.799999999999997</v>
      </c>
      <c r="E15" s="110"/>
      <c r="F15" s="53"/>
      <c r="G15" s="103">
        <f t="shared" si="0"/>
        <v>0</v>
      </c>
      <c r="H15" s="53"/>
      <c r="I15" s="103"/>
      <c r="J15" s="101">
        <f t="shared" si="1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ht="25.5" x14ac:dyDescent="0.2">
      <c r="A16" s="60">
        <v>6</v>
      </c>
      <c r="B16" s="19" t="s">
        <v>49</v>
      </c>
      <c r="C16" s="62" t="s">
        <v>74</v>
      </c>
      <c r="D16" s="146">
        <v>85.9</v>
      </c>
      <c r="E16" s="110"/>
      <c r="F16" s="53"/>
      <c r="G16" s="103">
        <f t="shared" si="0"/>
        <v>0</v>
      </c>
      <c r="H16" s="53"/>
      <c r="I16" s="103"/>
      <c r="J16" s="101">
        <f t="shared" si="1"/>
        <v>0</v>
      </c>
      <c r="K16" s="10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</row>
    <row r="17" spans="1:15" x14ac:dyDescent="0.2">
      <c r="A17" s="60">
        <v>7</v>
      </c>
      <c r="B17" s="19" t="s">
        <v>50</v>
      </c>
      <c r="C17" s="62" t="s">
        <v>51</v>
      </c>
      <c r="D17" s="97">
        <v>1</v>
      </c>
      <c r="E17" s="110"/>
      <c r="F17" s="53"/>
      <c r="G17" s="103">
        <f t="shared" si="0"/>
        <v>0</v>
      </c>
      <c r="H17" s="53"/>
      <c r="I17" s="103"/>
      <c r="J17" s="101">
        <f t="shared" si="1"/>
        <v>0</v>
      </c>
      <c r="K17" s="10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</row>
    <row r="18" spans="1:15" x14ac:dyDescent="0.2">
      <c r="A18" s="60"/>
      <c r="B18" s="107" t="s">
        <v>52</v>
      </c>
      <c r="C18" s="62"/>
      <c r="D18" s="97"/>
      <c r="E18" s="110"/>
      <c r="F18" s="53"/>
      <c r="G18" s="103"/>
      <c r="H18" s="53"/>
      <c r="I18" s="103"/>
      <c r="J18" s="101"/>
      <c r="K18" s="103"/>
      <c r="L18" s="53"/>
      <c r="M18" s="53"/>
      <c r="N18" s="53"/>
      <c r="O18" s="53"/>
    </row>
    <row r="19" spans="1:15" ht="102" x14ac:dyDescent="0.2">
      <c r="A19" s="60">
        <v>8</v>
      </c>
      <c r="B19" s="19" t="s">
        <v>53</v>
      </c>
      <c r="C19" s="98" t="s">
        <v>54</v>
      </c>
      <c r="D19" s="97">
        <v>11</v>
      </c>
      <c r="E19" s="110"/>
      <c r="F19" s="53"/>
      <c r="G19" s="103">
        <f t="shared" si="0"/>
        <v>0</v>
      </c>
      <c r="H19" s="53"/>
      <c r="I19" s="103"/>
      <c r="J19" s="101">
        <f t="shared" si="1"/>
        <v>0</v>
      </c>
      <c r="K19" s="103">
        <f t="shared" si="2"/>
        <v>0</v>
      </c>
      <c r="L19" s="53">
        <f t="shared" si="3"/>
        <v>0</v>
      </c>
      <c r="M19" s="53">
        <f t="shared" si="4"/>
        <v>0</v>
      </c>
      <c r="N19" s="53">
        <f t="shared" si="5"/>
        <v>0</v>
      </c>
      <c r="O19" s="53">
        <f t="shared" si="6"/>
        <v>0</v>
      </c>
    </row>
    <row r="20" spans="1:15" x14ac:dyDescent="0.2">
      <c r="A20" s="60"/>
      <c r="B20" s="107" t="s">
        <v>55</v>
      </c>
      <c r="C20" s="98"/>
      <c r="D20" s="97"/>
      <c r="E20" s="110"/>
      <c r="F20" s="53"/>
      <c r="G20" s="103"/>
      <c r="H20" s="53"/>
      <c r="I20" s="103"/>
      <c r="J20" s="101"/>
      <c r="K20" s="103"/>
      <c r="L20" s="53"/>
      <c r="M20" s="53"/>
      <c r="N20" s="53"/>
      <c r="O20" s="53"/>
    </row>
    <row r="21" spans="1:15" ht="102" x14ac:dyDescent="0.2">
      <c r="A21" s="60">
        <v>9</v>
      </c>
      <c r="B21" s="19" t="s">
        <v>53</v>
      </c>
      <c r="C21" s="62" t="s">
        <v>54</v>
      </c>
      <c r="D21" s="97">
        <v>2</v>
      </c>
      <c r="E21" s="110"/>
      <c r="F21" s="53"/>
      <c r="G21" s="103">
        <f t="shared" si="0"/>
        <v>0</v>
      </c>
      <c r="H21" s="53"/>
      <c r="I21" s="103"/>
      <c r="J21" s="101">
        <f t="shared" si="1"/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x14ac:dyDescent="0.2">
      <c r="A22" s="60"/>
      <c r="B22" s="107" t="s">
        <v>56</v>
      </c>
      <c r="C22" s="98"/>
      <c r="D22" s="97"/>
      <c r="E22" s="110"/>
      <c r="F22" s="53"/>
      <c r="G22" s="103"/>
      <c r="H22" s="53"/>
      <c r="I22" s="103"/>
      <c r="J22" s="101"/>
      <c r="K22" s="103"/>
      <c r="L22" s="53"/>
      <c r="M22" s="53"/>
      <c r="N22" s="53"/>
      <c r="O22" s="53"/>
    </row>
    <row r="23" spans="1:15" ht="38.25" x14ac:dyDescent="0.2">
      <c r="A23" s="60">
        <v>10</v>
      </c>
      <c r="B23" s="19" t="s">
        <v>57</v>
      </c>
      <c r="C23" s="98" t="s">
        <v>44</v>
      </c>
      <c r="D23" s="97">
        <v>227</v>
      </c>
      <c r="E23" s="110"/>
      <c r="F23" s="53"/>
      <c r="G23" s="103">
        <f t="shared" si="0"/>
        <v>0</v>
      </c>
      <c r="H23" s="53"/>
      <c r="I23" s="103"/>
      <c r="J23" s="101">
        <f t="shared" si="1"/>
        <v>0</v>
      </c>
      <c r="K23" s="10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</row>
    <row r="24" spans="1:15" ht="38.25" x14ac:dyDescent="0.2">
      <c r="A24" s="60">
        <v>11</v>
      </c>
      <c r="B24" s="19" t="s">
        <v>58</v>
      </c>
      <c r="C24" s="62" t="s">
        <v>44</v>
      </c>
      <c r="D24" s="97">
        <v>5.0999999999999996</v>
      </c>
      <c r="E24" s="110"/>
      <c r="F24" s="53"/>
      <c r="G24" s="103">
        <f t="shared" si="0"/>
        <v>0</v>
      </c>
      <c r="H24" s="53"/>
      <c r="I24" s="103"/>
      <c r="J24" s="101">
        <f t="shared" si="1"/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s="83" customFormat="1" ht="51" x14ac:dyDescent="0.2">
      <c r="A25" s="60">
        <v>12</v>
      </c>
      <c r="B25" s="105" t="s">
        <v>59</v>
      </c>
      <c r="C25" s="62" t="s">
        <v>54</v>
      </c>
      <c r="D25" s="63">
        <v>12</v>
      </c>
      <c r="E25" s="110"/>
      <c r="F25" s="53"/>
      <c r="G25" s="103">
        <f t="shared" si="0"/>
        <v>0</v>
      </c>
      <c r="H25" s="53"/>
      <c r="I25" s="103"/>
      <c r="J25" s="101">
        <f t="shared" si="1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ht="38.25" x14ac:dyDescent="0.2">
      <c r="A26" s="60">
        <v>13</v>
      </c>
      <c r="B26" s="19" t="s">
        <v>60</v>
      </c>
      <c r="C26" s="98" t="s">
        <v>54</v>
      </c>
      <c r="D26" s="97">
        <v>13</v>
      </c>
      <c r="E26" s="110"/>
      <c r="F26" s="53"/>
      <c r="G26" s="103">
        <f t="shared" si="0"/>
        <v>0</v>
      </c>
      <c r="H26" s="53"/>
      <c r="I26" s="103"/>
      <c r="J26" s="101">
        <f t="shared" si="1"/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x14ac:dyDescent="0.2">
      <c r="A27" s="60">
        <v>14</v>
      </c>
      <c r="B27" s="19" t="s">
        <v>61</v>
      </c>
      <c r="C27" s="98" t="s">
        <v>51</v>
      </c>
      <c r="D27" s="97">
        <v>13</v>
      </c>
      <c r="E27" s="110"/>
      <c r="F27" s="53"/>
      <c r="G27" s="103">
        <f t="shared" si="0"/>
        <v>0</v>
      </c>
      <c r="H27" s="53"/>
      <c r="I27" s="103"/>
      <c r="J27" s="101">
        <f t="shared" si="1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ht="14.25" x14ac:dyDescent="0.2">
      <c r="A28" s="60">
        <v>15</v>
      </c>
      <c r="B28" s="19" t="s">
        <v>71</v>
      </c>
      <c r="C28" s="98" t="s">
        <v>51</v>
      </c>
      <c r="D28" s="97">
        <v>12</v>
      </c>
      <c r="E28" s="110"/>
      <c r="F28" s="53"/>
      <c r="G28" s="103">
        <f t="shared" si="0"/>
        <v>0</v>
      </c>
      <c r="H28" s="53"/>
      <c r="I28" s="103"/>
      <c r="J28" s="101">
        <f t="shared" si="1"/>
        <v>0</v>
      </c>
      <c r="K28" s="10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</row>
    <row r="29" spans="1:15" x14ac:dyDescent="0.2">
      <c r="A29" s="60">
        <v>16</v>
      </c>
      <c r="B29" s="19" t="s">
        <v>62</v>
      </c>
      <c r="C29" s="98" t="s">
        <v>51</v>
      </c>
      <c r="D29" s="97">
        <v>13</v>
      </c>
      <c r="E29" s="111"/>
      <c r="F29" s="53"/>
      <c r="G29" s="100">
        <f t="shared" si="0"/>
        <v>0</v>
      </c>
      <c r="H29" s="53"/>
      <c r="I29" s="103"/>
      <c r="J29" s="101">
        <f t="shared" si="1"/>
        <v>0</v>
      </c>
      <c r="K29" s="10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</row>
    <row r="30" spans="1:15" x14ac:dyDescent="0.2">
      <c r="A30" s="60">
        <v>17</v>
      </c>
      <c r="B30" s="19" t="s">
        <v>63</v>
      </c>
      <c r="C30" s="98" t="s">
        <v>44</v>
      </c>
      <c r="D30" s="97">
        <v>232.1</v>
      </c>
      <c r="E30" s="110"/>
      <c r="F30" s="53"/>
      <c r="G30" s="103">
        <f t="shared" si="0"/>
        <v>0</v>
      </c>
      <c r="H30" s="53"/>
      <c r="I30" s="103"/>
      <c r="J30" s="101">
        <f t="shared" si="1"/>
        <v>0</v>
      </c>
      <c r="K30" s="103">
        <f t="shared" si="2"/>
        <v>0</v>
      </c>
      <c r="L30" s="53">
        <f t="shared" si="3"/>
        <v>0</v>
      </c>
      <c r="M30" s="53">
        <f t="shared" si="4"/>
        <v>0</v>
      </c>
      <c r="N30" s="53">
        <f t="shared" si="5"/>
        <v>0</v>
      </c>
      <c r="O30" s="53">
        <f t="shared" si="6"/>
        <v>0</v>
      </c>
    </row>
    <row r="31" spans="1:15" x14ac:dyDescent="0.2">
      <c r="A31" s="60">
        <v>18</v>
      </c>
      <c r="B31" s="19" t="s">
        <v>64</v>
      </c>
      <c r="C31" s="98" t="s">
        <v>44</v>
      </c>
      <c r="D31" s="97">
        <v>232.1</v>
      </c>
      <c r="E31" s="110"/>
      <c r="F31" s="53"/>
      <c r="G31" s="103">
        <f t="shared" si="0"/>
        <v>0</v>
      </c>
      <c r="H31" s="53"/>
      <c r="I31" s="103"/>
      <c r="J31" s="101">
        <f t="shared" si="1"/>
        <v>0</v>
      </c>
      <c r="K31" s="103">
        <f t="shared" si="2"/>
        <v>0</v>
      </c>
      <c r="L31" s="53">
        <f t="shared" si="3"/>
        <v>0</v>
      </c>
      <c r="M31" s="53">
        <f t="shared" si="4"/>
        <v>0</v>
      </c>
      <c r="N31" s="53">
        <f t="shared" si="5"/>
        <v>0</v>
      </c>
      <c r="O31" s="53">
        <f t="shared" si="6"/>
        <v>0</v>
      </c>
    </row>
    <row r="32" spans="1:15" x14ac:dyDescent="0.2">
      <c r="A32" s="60">
        <v>19</v>
      </c>
      <c r="B32" s="19" t="s">
        <v>65</v>
      </c>
      <c r="C32" s="98" t="s">
        <v>51</v>
      </c>
      <c r="D32" s="97">
        <v>12</v>
      </c>
      <c r="E32" s="110"/>
      <c r="F32" s="53"/>
      <c r="G32" s="103">
        <f t="shared" si="0"/>
        <v>0</v>
      </c>
      <c r="H32" s="53"/>
      <c r="I32" s="103"/>
      <c r="J32" s="101">
        <f t="shared" si="1"/>
        <v>0</v>
      </c>
      <c r="K32" s="103">
        <f t="shared" si="2"/>
        <v>0</v>
      </c>
      <c r="L32" s="53">
        <f t="shared" si="3"/>
        <v>0</v>
      </c>
      <c r="M32" s="53">
        <f t="shared" si="4"/>
        <v>0</v>
      </c>
      <c r="N32" s="53">
        <f t="shared" si="5"/>
        <v>0</v>
      </c>
      <c r="O32" s="53">
        <f t="shared" si="6"/>
        <v>0</v>
      </c>
    </row>
    <row r="33" spans="1:15" ht="38.25" x14ac:dyDescent="0.2">
      <c r="A33" s="60">
        <v>20</v>
      </c>
      <c r="B33" s="105" t="s">
        <v>66</v>
      </c>
      <c r="C33" s="62" t="s">
        <v>67</v>
      </c>
      <c r="D33" s="63">
        <v>29</v>
      </c>
      <c r="E33" s="112"/>
      <c r="F33" s="53"/>
      <c r="G33" s="103">
        <f t="shared" si="0"/>
        <v>0</v>
      </c>
      <c r="H33" s="53"/>
      <c r="I33" s="103"/>
      <c r="J33" s="101">
        <f t="shared" si="1"/>
        <v>0</v>
      </c>
      <c r="K33" s="103">
        <f t="shared" si="2"/>
        <v>0</v>
      </c>
      <c r="L33" s="53">
        <f t="shared" si="3"/>
        <v>0</v>
      </c>
      <c r="M33" s="53">
        <f t="shared" si="4"/>
        <v>0</v>
      </c>
      <c r="N33" s="53">
        <f t="shared" si="5"/>
        <v>0</v>
      </c>
      <c r="O33" s="53">
        <f t="shared" si="6"/>
        <v>0</v>
      </c>
    </row>
    <row r="34" spans="1:15" ht="51" x14ac:dyDescent="0.2">
      <c r="A34" s="60">
        <v>21</v>
      </c>
      <c r="B34" s="105" t="s">
        <v>68</v>
      </c>
      <c r="C34" s="62" t="s">
        <v>67</v>
      </c>
      <c r="D34" s="63">
        <v>20</v>
      </c>
      <c r="E34" s="112"/>
      <c r="F34" s="53"/>
      <c r="G34" s="103">
        <f t="shared" si="0"/>
        <v>0</v>
      </c>
      <c r="H34" s="53"/>
      <c r="I34" s="103"/>
      <c r="J34" s="101">
        <f t="shared" si="1"/>
        <v>0</v>
      </c>
      <c r="K34" s="103">
        <f t="shared" si="2"/>
        <v>0</v>
      </c>
      <c r="L34" s="53">
        <f t="shared" si="3"/>
        <v>0</v>
      </c>
      <c r="M34" s="53">
        <f t="shared" si="4"/>
        <v>0</v>
      </c>
      <c r="N34" s="53">
        <f t="shared" si="5"/>
        <v>0</v>
      </c>
      <c r="O34" s="53">
        <f t="shared" si="6"/>
        <v>0</v>
      </c>
    </row>
    <row r="35" spans="1:15" x14ac:dyDescent="0.2">
      <c r="A35" s="60"/>
      <c r="B35" s="108" t="s">
        <v>69</v>
      </c>
      <c r="C35" s="62"/>
      <c r="D35" s="63"/>
      <c r="E35" s="110"/>
      <c r="F35" s="53"/>
      <c r="G35" s="103"/>
      <c r="H35" s="53"/>
      <c r="I35" s="103"/>
      <c r="J35" s="101"/>
      <c r="K35" s="103"/>
      <c r="L35" s="53"/>
      <c r="M35" s="53"/>
      <c r="N35" s="53"/>
      <c r="O35" s="53"/>
    </row>
    <row r="36" spans="1:15" ht="51" x14ac:dyDescent="0.2">
      <c r="A36" s="60">
        <v>22</v>
      </c>
      <c r="B36" s="105" t="s">
        <v>70</v>
      </c>
      <c r="C36" s="62" t="s">
        <v>54</v>
      </c>
      <c r="D36" s="63">
        <v>2</v>
      </c>
      <c r="E36" s="110"/>
      <c r="F36" s="53"/>
      <c r="G36" s="103">
        <f t="shared" si="0"/>
        <v>0</v>
      </c>
      <c r="H36" s="53"/>
      <c r="I36" s="103"/>
      <c r="J36" s="101">
        <f t="shared" si="1"/>
        <v>0</v>
      </c>
      <c r="K36" s="103">
        <f t="shared" si="2"/>
        <v>0</v>
      </c>
      <c r="L36" s="53">
        <f t="shared" si="3"/>
        <v>0</v>
      </c>
      <c r="M36" s="53">
        <f t="shared" si="4"/>
        <v>0</v>
      </c>
      <c r="N36" s="53">
        <f t="shared" si="5"/>
        <v>0</v>
      </c>
      <c r="O36" s="53">
        <f t="shared" si="6"/>
        <v>0</v>
      </c>
    </row>
    <row r="37" spans="1:15" ht="51" x14ac:dyDescent="0.2">
      <c r="A37" s="60">
        <v>23</v>
      </c>
      <c r="B37" s="105" t="s">
        <v>199</v>
      </c>
      <c r="C37" s="62" t="s">
        <v>54</v>
      </c>
      <c r="D37" s="63">
        <v>3</v>
      </c>
      <c r="E37" s="110"/>
      <c r="F37" s="53"/>
      <c r="G37" s="103">
        <f t="shared" si="0"/>
        <v>0</v>
      </c>
      <c r="H37" s="53"/>
      <c r="I37" s="103"/>
      <c r="J37" s="101">
        <f t="shared" si="1"/>
        <v>0</v>
      </c>
      <c r="K37" s="103">
        <f t="shared" si="2"/>
        <v>0</v>
      </c>
      <c r="L37" s="53">
        <f t="shared" si="3"/>
        <v>0</v>
      </c>
      <c r="M37" s="53">
        <f t="shared" si="4"/>
        <v>0</v>
      </c>
      <c r="N37" s="53">
        <f t="shared" si="5"/>
        <v>0</v>
      </c>
      <c r="O37" s="53">
        <f t="shared" si="6"/>
        <v>0</v>
      </c>
    </row>
    <row r="38" spans="1:15" s="34" customFormat="1" x14ac:dyDescent="0.2">
      <c r="A38" s="35"/>
      <c r="B38" s="20"/>
      <c r="C38" s="36"/>
      <c r="D38" s="35"/>
      <c r="E38" s="37"/>
      <c r="F38" s="38"/>
      <c r="G38" s="39"/>
      <c r="H38" s="131"/>
      <c r="I38" s="40"/>
      <c r="J38" s="39"/>
      <c r="K38" s="40"/>
      <c r="L38" s="39"/>
      <c r="M38" s="40"/>
      <c r="N38" s="39"/>
      <c r="O38" s="54"/>
    </row>
    <row r="39" spans="1:15" x14ac:dyDescent="0.2">
      <c r="J39" s="14" t="s">
        <v>39</v>
      </c>
      <c r="K39" s="41">
        <f>SUM(K10:K38)</f>
        <v>0</v>
      </c>
      <c r="L39" s="41">
        <f>SUM(L10:L38)</f>
        <v>0</v>
      </c>
      <c r="M39" s="41">
        <f>SUM(M10:M38)</f>
        <v>0</v>
      </c>
      <c r="N39" s="41">
        <f>SUM(N10:N38)</f>
        <v>0</v>
      </c>
      <c r="O39" s="42">
        <f>SUM(O10:O38)</f>
        <v>0</v>
      </c>
    </row>
    <row r="40" spans="1:15" x14ac:dyDescent="0.2">
      <c r="J40" s="14"/>
      <c r="K40" s="55"/>
      <c r="L40" s="55"/>
      <c r="M40" s="55"/>
      <c r="N40" s="55"/>
      <c r="O40" s="56"/>
    </row>
    <row r="41" spans="1:15" x14ac:dyDescent="0.2">
      <c r="B41" s="43" t="s">
        <v>20</v>
      </c>
      <c r="E41" s="44"/>
    </row>
  </sheetData>
  <mergeCells count="7">
    <mergeCell ref="C2:O2"/>
    <mergeCell ref="K7:O7"/>
    <mergeCell ref="E7:J7"/>
    <mergeCell ref="A7:A8"/>
    <mergeCell ref="C7:C8"/>
    <mergeCell ref="D7:D8"/>
    <mergeCell ref="B7:B8"/>
  </mergeCells>
  <phoneticPr fontId="2" type="noConversion"/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K.1.1
&amp;"Arial,Bold"&amp;URūpniecības iela (K1 no Ru-K1-1 līdz Ru-K1-12 (neieskaitot Ga-K1-35)</oddHeader>
    <oddFooter>&amp;C&amp;8&amp;P</oddFooter>
  </headerFooter>
  <rowBreaks count="1" manualBreakCount="1">
    <brk id="17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3"/>
  <sheetViews>
    <sheetView view="pageBreakPreview" topLeftCell="A22" zoomScaleNormal="100" zoomScaleSheetLayoutView="100" workbookViewId="0">
      <selection activeCell="I11" sqref="I11"/>
    </sheetView>
  </sheetViews>
  <sheetFormatPr defaultRowHeight="12.75" x14ac:dyDescent="0.2"/>
  <cols>
    <col min="1" max="1" width="5.7109375" style="3" customWidth="1"/>
    <col min="2" max="2" width="47.5703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O31</f>
        <v>0</v>
      </c>
    </row>
    <row r="6" spans="1:16" ht="14.25" x14ac:dyDescent="0.2">
      <c r="A6" s="10" t="s">
        <v>406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43</v>
      </c>
      <c r="C11" s="62" t="s">
        <v>44</v>
      </c>
      <c r="D11" s="63">
        <v>115.3</v>
      </c>
      <c r="E11" s="110"/>
      <c r="F11" s="53"/>
      <c r="G11" s="103">
        <f t="shared" ref="G11:G15" si="0">ROUND(E11*F11,2)</f>
        <v>0</v>
      </c>
      <c r="H11" s="53"/>
      <c r="I11" s="103"/>
      <c r="J11" s="101">
        <f t="shared" ref="J11:J29" si="1">SUM(G11:I11)</f>
        <v>0</v>
      </c>
      <c r="K11" s="103">
        <f t="shared" ref="K11:K29" si="2">ROUND(D11*E11,2)</f>
        <v>0</v>
      </c>
      <c r="L11" s="53">
        <f t="shared" ref="L11:L29" si="3">ROUND(D11*G11,2)</f>
        <v>0</v>
      </c>
      <c r="M11" s="53">
        <f t="shared" ref="M11:M29" si="4">ROUND(D11*H11,2)</f>
        <v>0</v>
      </c>
      <c r="N11" s="53">
        <f t="shared" ref="N11:N29" si="5">ROUND(I11*D11,2)</f>
        <v>0</v>
      </c>
      <c r="O11" s="53">
        <f t="shared" ref="O11:O29" si="6">SUM(L11:N11)</f>
        <v>0</v>
      </c>
    </row>
    <row r="12" spans="1:16" s="9" customFormat="1" ht="38.25" x14ac:dyDescent="0.2">
      <c r="A12" s="60">
        <v>2</v>
      </c>
      <c r="B12" s="61" t="s">
        <v>45</v>
      </c>
      <c r="C12" s="62" t="s">
        <v>73</v>
      </c>
      <c r="D12" s="63">
        <v>253.7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51" x14ac:dyDescent="0.2">
      <c r="A13" s="60">
        <v>3</v>
      </c>
      <c r="B13" s="19" t="s">
        <v>47</v>
      </c>
      <c r="C13" s="98" t="s">
        <v>44</v>
      </c>
      <c r="D13" s="97">
        <v>115.3</v>
      </c>
      <c r="E13" s="110"/>
      <c r="F13" s="53"/>
      <c r="G13" s="103">
        <f t="shared" si="0"/>
        <v>0</v>
      </c>
      <c r="H13" s="53"/>
      <c r="I13" s="103"/>
      <c r="J13" s="101">
        <f t="shared" si="1"/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27" customHeight="1" x14ac:dyDescent="0.2">
      <c r="A14" s="60">
        <v>4</v>
      </c>
      <c r="B14" s="19" t="s">
        <v>48</v>
      </c>
      <c r="C14" s="62" t="s">
        <v>74</v>
      </c>
      <c r="D14" s="97">
        <v>17.3</v>
      </c>
      <c r="E14" s="110"/>
      <c r="F14" s="53"/>
      <c r="G14" s="103">
        <f t="shared" si="0"/>
        <v>0</v>
      </c>
      <c r="H14" s="53"/>
      <c r="I14" s="103"/>
      <c r="J14" s="101">
        <f t="shared" si="1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25.5" x14ac:dyDescent="0.2">
      <c r="A15" s="60">
        <v>5</v>
      </c>
      <c r="B15" s="19" t="s">
        <v>49</v>
      </c>
      <c r="C15" s="62" t="s">
        <v>74</v>
      </c>
      <c r="D15" s="97">
        <v>42.7</v>
      </c>
      <c r="E15" s="110"/>
      <c r="F15" s="53"/>
      <c r="G15" s="103">
        <f t="shared" si="0"/>
        <v>0</v>
      </c>
      <c r="H15" s="53"/>
      <c r="I15" s="103"/>
      <c r="J15" s="101">
        <f t="shared" si="1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x14ac:dyDescent="0.2">
      <c r="A16" s="60"/>
      <c r="B16" s="107" t="s">
        <v>52</v>
      </c>
      <c r="C16" s="62"/>
      <c r="D16" s="97"/>
      <c r="E16" s="110"/>
      <c r="F16" s="53"/>
      <c r="G16" s="103"/>
      <c r="H16" s="53"/>
      <c r="I16" s="103"/>
      <c r="J16" s="101"/>
      <c r="K16" s="103"/>
      <c r="L16" s="53"/>
      <c r="M16" s="53"/>
      <c r="N16" s="53"/>
      <c r="O16" s="53"/>
    </row>
    <row r="17" spans="1:15" ht="102" x14ac:dyDescent="0.2">
      <c r="A17" s="60">
        <v>6</v>
      </c>
      <c r="B17" s="113" t="s">
        <v>53</v>
      </c>
      <c r="C17" s="114" t="s">
        <v>54</v>
      </c>
      <c r="D17" s="115">
        <v>6</v>
      </c>
      <c r="E17" s="110"/>
      <c r="F17" s="53"/>
      <c r="G17" s="103">
        <f t="shared" ref="G17" si="7">ROUND(E17*F17,2)</f>
        <v>0</v>
      </c>
      <c r="H17" s="53"/>
      <c r="I17" s="103"/>
      <c r="J17" s="101">
        <f t="shared" si="1"/>
        <v>0</v>
      </c>
      <c r="K17" s="10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</row>
    <row r="18" spans="1:15" x14ac:dyDescent="0.2">
      <c r="A18" s="60"/>
      <c r="B18" s="108" t="s">
        <v>56</v>
      </c>
      <c r="C18" s="62"/>
      <c r="D18" s="63"/>
      <c r="E18" s="110"/>
      <c r="F18" s="53"/>
      <c r="G18" s="103"/>
      <c r="H18" s="53"/>
      <c r="I18" s="103"/>
      <c r="J18" s="101"/>
      <c r="K18" s="103"/>
      <c r="L18" s="53"/>
      <c r="M18" s="53"/>
      <c r="N18" s="53"/>
      <c r="O18" s="53"/>
    </row>
    <row r="19" spans="1:15" ht="38.25" x14ac:dyDescent="0.2">
      <c r="A19" s="60">
        <v>7</v>
      </c>
      <c r="B19" s="19" t="s">
        <v>57</v>
      </c>
      <c r="C19" s="98" t="s">
        <v>44</v>
      </c>
      <c r="D19" s="97">
        <v>115.3</v>
      </c>
      <c r="E19" s="110"/>
      <c r="F19" s="53"/>
      <c r="G19" s="103">
        <f t="shared" ref="G19:G29" si="8">ROUND(E19*F19,2)</f>
        <v>0</v>
      </c>
      <c r="H19" s="53"/>
      <c r="I19" s="103"/>
      <c r="J19" s="101">
        <f t="shared" si="1"/>
        <v>0</v>
      </c>
      <c r="K19" s="103">
        <f t="shared" si="2"/>
        <v>0</v>
      </c>
      <c r="L19" s="53">
        <f t="shared" si="3"/>
        <v>0</v>
      </c>
      <c r="M19" s="53">
        <f t="shared" si="4"/>
        <v>0</v>
      </c>
      <c r="N19" s="53">
        <f t="shared" si="5"/>
        <v>0</v>
      </c>
      <c r="O19" s="53">
        <f t="shared" si="6"/>
        <v>0</v>
      </c>
    </row>
    <row r="20" spans="1:15" ht="51" x14ac:dyDescent="0.2">
      <c r="A20" s="60">
        <v>8</v>
      </c>
      <c r="B20" s="19" t="s">
        <v>59</v>
      </c>
      <c r="C20" s="62" t="s">
        <v>54</v>
      </c>
      <c r="D20" s="97">
        <v>4</v>
      </c>
      <c r="E20" s="110"/>
      <c r="F20" s="53"/>
      <c r="G20" s="103">
        <f t="shared" si="8"/>
        <v>0</v>
      </c>
      <c r="H20" s="53"/>
      <c r="I20" s="103"/>
      <c r="J20" s="101">
        <f t="shared" si="1"/>
        <v>0</v>
      </c>
      <c r="K20" s="103">
        <f t="shared" si="2"/>
        <v>0</v>
      </c>
      <c r="L20" s="53">
        <f t="shared" si="3"/>
        <v>0</v>
      </c>
      <c r="M20" s="53">
        <f t="shared" si="4"/>
        <v>0</v>
      </c>
      <c r="N20" s="53">
        <f t="shared" si="5"/>
        <v>0</v>
      </c>
      <c r="O20" s="53">
        <f t="shared" si="6"/>
        <v>0</v>
      </c>
    </row>
    <row r="21" spans="1:15" s="83" customFormat="1" ht="38.25" x14ac:dyDescent="0.2">
      <c r="A21" s="60">
        <v>9</v>
      </c>
      <c r="B21" s="105" t="s">
        <v>60</v>
      </c>
      <c r="C21" s="62" t="s">
        <v>54</v>
      </c>
      <c r="D21" s="63">
        <v>6</v>
      </c>
      <c r="E21" s="110"/>
      <c r="F21" s="53"/>
      <c r="G21" s="103">
        <f t="shared" si="8"/>
        <v>0</v>
      </c>
      <c r="H21" s="53"/>
      <c r="I21" s="103"/>
      <c r="J21" s="101">
        <f t="shared" si="1"/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ht="14.25" x14ac:dyDescent="0.2">
      <c r="A22" s="60">
        <v>10</v>
      </c>
      <c r="B22" s="19" t="s">
        <v>71</v>
      </c>
      <c r="C22" s="98" t="s">
        <v>51</v>
      </c>
      <c r="D22" s="97">
        <v>4</v>
      </c>
      <c r="E22" s="110"/>
      <c r="F22" s="53"/>
      <c r="G22" s="103">
        <f t="shared" si="8"/>
        <v>0</v>
      </c>
      <c r="H22" s="53"/>
      <c r="I22" s="103"/>
      <c r="J22" s="101">
        <f t="shared" si="1"/>
        <v>0</v>
      </c>
      <c r="K22" s="103">
        <f t="shared" si="2"/>
        <v>0</v>
      </c>
      <c r="L22" s="53">
        <f t="shared" si="3"/>
        <v>0</v>
      </c>
      <c r="M22" s="53">
        <f t="shared" si="4"/>
        <v>0</v>
      </c>
      <c r="N22" s="53">
        <f t="shared" si="5"/>
        <v>0</v>
      </c>
      <c r="O22" s="53">
        <f t="shared" si="6"/>
        <v>0</v>
      </c>
    </row>
    <row r="23" spans="1:15" x14ac:dyDescent="0.2">
      <c r="A23" s="60">
        <v>11</v>
      </c>
      <c r="B23" s="19" t="s">
        <v>61</v>
      </c>
      <c r="C23" s="98" t="s">
        <v>51</v>
      </c>
      <c r="D23" s="97">
        <v>6</v>
      </c>
      <c r="E23" s="110"/>
      <c r="F23" s="53"/>
      <c r="G23" s="103">
        <f t="shared" si="8"/>
        <v>0</v>
      </c>
      <c r="H23" s="53"/>
      <c r="I23" s="103"/>
      <c r="J23" s="101">
        <f t="shared" si="1"/>
        <v>0</v>
      </c>
      <c r="K23" s="10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</row>
    <row r="24" spans="1:15" x14ac:dyDescent="0.2">
      <c r="A24" s="60">
        <v>12</v>
      </c>
      <c r="B24" s="19" t="s">
        <v>62</v>
      </c>
      <c r="C24" s="98" t="s">
        <v>51</v>
      </c>
      <c r="D24" s="97">
        <v>6</v>
      </c>
      <c r="E24" s="111"/>
      <c r="F24" s="53"/>
      <c r="G24" s="100">
        <f t="shared" si="8"/>
        <v>0</v>
      </c>
      <c r="H24" s="53"/>
      <c r="I24" s="103"/>
      <c r="J24" s="101">
        <f t="shared" si="1"/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x14ac:dyDescent="0.2">
      <c r="A25" s="60">
        <v>13</v>
      </c>
      <c r="B25" s="19" t="s">
        <v>63</v>
      </c>
      <c r="C25" s="98" t="s">
        <v>44</v>
      </c>
      <c r="D25" s="97">
        <v>115.3</v>
      </c>
      <c r="E25" s="110"/>
      <c r="F25" s="53"/>
      <c r="G25" s="103">
        <f t="shared" si="8"/>
        <v>0</v>
      </c>
      <c r="H25" s="53"/>
      <c r="I25" s="103"/>
      <c r="J25" s="101">
        <f t="shared" si="1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x14ac:dyDescent="0.2">
      <c r="A26" s="60">
        <v>14</v>
      </c>
      <c r="B26" s="19" t="s">
        <v>64</v>
      </c>
      <c r="C26" s="98" t="s">
        <v>44</v>
      </c>
      <c r="D26" s="97">
        <v>115.3</v>
      </c>
      <c r="E26" s="110"/>
      <c r="F26" s="53"/>
      <c r="G26" s="103">
        <f t="shared" si="8"/>
        <v>0</v>
      </c>
      <c r="H26" s="53"/>
      <c r="I26" s="103"/>
      <c r="J26" s="101">
        <f t="shared" si="1"/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x14ac:dyDescent="0.2">
      <c r="A27" s="60">
        <v>15</v>
      </c>
      <c r="B27" s="19" t="s">
        <v>65</v>
      </c>
      <c r="C27" s="98" t="s">
        <v>51</v>
      </c>
      <c r="D27" s="97">
        <v>4</v>
      </c>
      <c r="E27" s="110"/>
      <c r="F27" s="53"/>
      <c r="G27" s="103">
        <f t="shared" si="8"/>
        <v>0</v>
      </c>
      <c r="H27" s="53"/>
      <c r="I27" s="103"/>
      <c r="J27" s="101">
        <f t="shared" si="1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ht="38.25" x14ac:dyDescent="0.2">
      <c r="A28" s="60">
        <v>16</v>
      </c>
      <c r="B28" s="19" t="s">
        <v>66</v>
      </c>
      <c r="C28" s="98" t="s">
        <v>67</v>
      </c>
      <c r="D28" s="97">
        <v>16</v>
      </c>
      <c r="E28" s="112"/>
      <c r="F28" s="53"/>
      <c r="G28" s="103">
        <f t="shared" si="8"/>
        <v>0</v>
      </c>
      <c r="H28" s="53"/>
      <c r="I28" s="103"/>
      <c r="J28" s="101">
        <f t="shared" si="1"/>
        <v>0</v>
      </c>
      <c r="K28" s="10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</row>
    <row r="29" spans="1:15" ht="51" x14ac:dyDescent="0.2">
      <c r="A29" s="60">
        <v>17</v>
      </c>
      <c r="B29" s="105" t="s">
        <v>68</v>
      </c>
      <c r="C29" s="62" t="s">
        <v>67</v>
      </c>
      <c r="D29" s="63">
        <v>8</v>
      </c>
      <c r="E29" s="112"/>
      <c r="F29" s="53"/>
      <c r="G29" s="103">
        <f t="shared" si="8"/>
        <v>0</v>
      </c>
      <c r="H29" s="53"/>
      <c r="I29" s="103"/>
      <c r="J29" s="101">
        <f t="shared" si="1"/>
        <v>0</v>
      </c>
      <c r="K29" s="10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</row>
    <row r="30" spans="1:15" s="34" customFormat="1" x14ac:dyDescent="0.2">
      <c r="A30" s="35"/>
      <c r="B30" s="20"/>
      <c r="C30" s="36"/>
      <c r="D30" s="35"/>
      <c r="E30" s="37"/>
      <c r="F30" s="38"/>
      <c r="G30" s="39"/>
      <c r="H30" s="39"/>
      <c r="I30" s="40"/>
      <c r="J30" s="39"/>
      <c r="K30" s="40"/>
      <c r="L30" s="39"/>
      <c r="M30" s="40"/>
      <c r="N30" s="39"/>
      <c r="O30" s="54"/>
    </row>
    <row r="31" spans="1:15" x14ac:dyDescent="0.2">
      <c r="J31" s="14" t="s">
        <v>39</v>
      </c>
      <c r="K31" s="41">
        <f>SUM(K10:K30)</f>
        <v>0</v>
      </c>
      <c r="L31" s="41">
        <f>SUM(L10:L30)</f>
        <v>0</v>
      </c>
      <c r="M31" s="41">
        <f>SUM(M10:M30)</f>
        <v>0</v>
      </c>
      <c r="N31" s="41">
        <f>SUM(N10:N30)</f>
        <v>0</v>
      </c>
      <c r="O31" s="42">
        <f>SUM(O10:O30)</f>
        <v>0</v>
      </c>
    </row>
    <row r="32" spans="1:15" x14ac:dyDescent="0.2">
      <c r="J32" s="14"/>
      <c r="K32" s="55"/>
      <c r="L32" s="55"/>
      <c r="M32" s="55"/>
      <c r="N32" s="55"/>
      <c r="O32" s="56"/>
    </row>
    <row r="33" spans="2:5" x14ac:dyDescent="0.2">
      <c r="B33" s="43" t="s">
        <v>20</v>
      </c>
      <c r="E33" s="44"/>
    </row>
  </sheetData>
  <mergeCells count="7">
    <mergeCell ref="C2:O2"/>
    <mergeCell ref="K7:O7"/>
    <mergeCell ref="A7:A8"/>
    <mergeCell ref="B7:B8"/>
    <mergeCell ref="C7:C8"/>
    <mergeCell ref="D7:D8"/>
    <mergeCell ref="E7:J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K.1.2&amp;"Arial,Bold"&amp;U
Strādnieku iela (K1 no St-K1-1 līdz Ga-K1-31 (neieskaitot))</oddHeader>
    <oddFooter>&amp;C&amp;8&amp;P</oddFooter>
  </headerFooter>
  <rowBreaks count="1" manualBreakCount="1">
    <brk id="17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1"/>
  <sheetViews>
    <sheetView view="pageBreakPreview" topLeftCell="A37" zoomScaleNormal="100" zoomScaleSheetLayoutView="100" workbookViewId="0">
      <selection activeCell="F4" sqref="F4"/>
    </sheetView>
  </sheetViews>
  <sheetFormatPr defaultRowHeight="12.75" x14ac:dyDescent="0.2"/>
  <cols>
    <col min="1" max="1" width="5.7109375" style="3" customWidth="1"/>
    <col min="2" max="2" width="47.5703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7.140625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O39</f>
        <v>0</v>
      </c>
    </row>
    <row r="6" spans="1:16" ht="14.25" x14ac:dyDescent="0.2">
      <c r="A6" s="10" t="s">
        <v>407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43</v>
      </c>
      <c r="C11" s="62" t="s">
        <v>44</v>
      </c>
      <c r="D11" s="63">
        <v>124.4</v>
      </c>
      <c r="E11" s="110"/>
      <c r="F11" s="53"/>
      <c r="G11" s="103">
        <f t="shared" ref="G11:G16" si="0">ROUND(E11*F11,2)</f>
        <v>0</v>
      </c>
      <c r="H11" s="53"/>
      <c r="I11" s="103"/>
      <c r="J11" s="101">
        <f t="shared" ref="J11:J12" si="1">SUM(G11:I11)</f>
        <v>0</v>
      </c>
      <c r="K11" s="103">
        <f t="shared" ref="K11:K37" si="2">ROUND(D11*E11,2)</f>
        <v>0</v>
      </c>
      <c r="L11" s="53">
        <f t="shared" ref="L11:L37" si="3">ROUND(D11*G11,2)</f>
        <v>0</v>
      </c>
      <c r="M11" s="53">
        <f t="shared" ref="M11:M37" si="4">ROUND(D11*H11,2)</f>
        <v>0</v>
      </c>
      <c r="N11" s="53">
        <f t="shared" ref="N11:N37" si="5">ROUND(I11*D11,2)</f>
        <v>0</v>
      </c>
      <c r="O11" s="53">
        <f t="shared" ref="O11:O37" si="6">SUM(L11:N11)</f>
        <v>0</v>
      </c>
    </row>
    <row r="12" spans="1:16" s="9" customFormat="1" ht="38.25" x14ac:dyDescent="0.2">
      <c r="A12" s="60">
        <v>2</v>
      </c>
      <c r="B12" s="61" t="s">
        <v>45</v>
      </c>
      <c r="C12" s="62" t="s">
        <v>73</v>
      </c>
      <c r="D12" s="63">
        <v>192.9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38.25" x14ac:dyDescent="0.2">
      <c r="A13" s="60">
        <v>3</v>
      </c>
      <c r="B13" s="19" t="s">
        <v>46</v>
      </c>
      <c r="C13" s="62" t="s">
        <v>73</v>
      </c>
      <c r="D13" s="97">
        <v>80.7</v>
      </c>
      <c r="E13" s="110"/>
      <c r="F13" s="53"/>
      <c r="G13" s="103">
        <f t="shared" si="0"/>
        <v>0</v>
      </c>
      <c r="H13" s="53"/>
      <c r="I13" s="103"/>
      <c r="J13" s="101">
        <f t="shared" ref="J13:J37" si="7">SUM(G13:I13)</f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51" x14ac:dyDescent="0.2">
      <c r="A14" s="60">
        <v>4</v>
      </c>
      <c r="B14" s="19" t="s">
        <v>47</v>
      </c>
      <c r="C14" s="98" t="s">
        <v>44</v>
      </c>
      <c r="D14" s="97">
        <v>124.4</v>
      </c>
      <c r="E14" s="110"/>
      <c r="F14" s="53"/>
      <c r="G14" s="103">
        <f t="shared" si="0"/>
        <v>0</v>
      </c>
      <c r="H14" s="53"/>
      <c r="I14" s="103"/>
      <c r="J14" s="101">
        <f t="shared" si="7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27" customHeight="1" x14ac:dyDescent="0.2">
      <c r="A15" s="60">
        <v>5</v>
      </c>
      <c r="B15" s="19" t="s">
        <v>48</v>
      </c>
      <c r="C15" s="62" t="s">
        <v>74</v>
      </c>
      <c r="D15" s="97">
        <v>18.7</v>
      </c>
      <c r="E15" s="110"/>
      <c r="F15" s="53"/>
      <c r="G15" s="103">
        <f t="shared" si="0"/>
        <v>0</v>
      </c>
      <c r="H15" s="53"/>
      <c r="I15" s="103"/>
      <c r="J15" s="101">
        <f t="shared" si="7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ht="25.5" x14ac:dyDescent="0.2">
      <c r="A16" s="60">
        <v>6</v>
      </c>
      <c r="B16" s="19" t="s">
        <v>49</v>
      </c>
      <c r="C16" s="62" t="s">
        <v>74</v>
      </c>
      <c r="D16" s="146">
        <v>46</v>
      </c>
      <c r="E16" s="110"/>
      <c r="F16" s="53"/>
      <c r="G16" s="103">
        <f t="shared" si="0"/>
        <v>0</v>
      </c>
      <c r="H16" s="53"/>
      <c r="I16" s="103"/>
      <c r="J16" s="101">
        <f t="shared" si="7"/>
        <v>0</v>
      </c>
      <c r="K16" s="10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</row>
    <row r="17" spans="1:15" x14ac:dyDescent="0.2">
      <c r="A17" s="60">
        <v>7</v>
      </c>
      <c r="B17" s="19" t="s">
        <v>75</v>
      </c>
      <c r="C17" s="62" t="s">
        <v>44</v>
      </c>
      <c r="D17" s="97">
        <v>46.4</v>
      </c>
      <c r="E17" s="110"/>
      <c r="F17" s="53"/>
      <c r="G17" s="103">
        <f t="shared" ref="G17:G37" si="8">ROUND(E17*F17,2)</f>
        <v>0</v>
      </c>
      <c r="H17" s="53"/>
      <c r="I17" s="103"/>
      <c r="J17" s="101">
        <f t="shared" si="7"/>
        <v>0</v>
      </c>
      <c r="K17" s="10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</row>
    <row r="18" spans="1:15" x14ac:dyDescent="0.2">
      <c r="A18" s="60"/>
      <c r="B18" s="107" t="s">
        <v>52</v>
      </c>
      <c r="C18" s="62"/>
      <c r="D18" s="97"/>
      <c r="E18" s="110"/>
      <c r="F18" s="53"/>
      <c r="G18" s="103"/>
      <c r="H18" s="53"/>
      <c r="I18" s="103"/>
      <c r="J18" s="101"/>
      <c r="K18" s="103"/>
      <c r="L18" s="53"/>
      <c r="M18" s="53"/>
      <c r="N18" s="53"/>
      <c r="O18" s="53"/>
    </row>
    <row r="19" spans="1:15" ht="102" x14ac:dyDescent="0.2">
      <c r="A19" s="60">
        <v>8</v>
      </c>
      <c r="B19" s="19" t="s">
        <v>53</v>
      </c>
      <c r="C19" s="98" t="s">
        <v>54</v>
      </c>
      <c r="D19" s="97">
        <v>7</v>
      </c>
      <c r="E19" s="110"/>
      <c r="F19" s="53"/>
      <c r="G19" s="103">
        <f t="shared" ref="G19" si="9">ROUND(E19*F19,2)</f>
        <v>0</v>
      </c>
      <c r="H19" s="53"/>
      <c r="I19" s="103"/>
      <c r="J19" s="101">
        <f t="shared" si="7"/>
        <v>0</v>
      </c>
      <c r="K19" s="103">
        <f t="shared" si="2"/>
        <v>0</v>
      </c>
      <c r="L19" s="53">
        <f t="shared" si="3"/>
        <v>0</v>
      </c>
      <c r="M19" s="53">
        <f t="shared" si="4"/>
        <v>0</v>
      </c>
      <c r="N19" s="53">
        <f t="shared" si="5"/>
        <v>0</v>
      </c>
      <c r="O19" s="53">
        <f t="shared" si="6"/>
        <v>0</v>
      </c>
    </row>
    <row r="20" spans="1:15" x14ac:dyDescent="0.2">
      <c r="A20" s="60"/>
      <c r="B20" s="107" t="s">
        <v>55</v>
      </c>
      <c r="C20" s="98"/>
      <c r="D20" s="97"/>
      <c r="E20" s="110"/>
      <c r="F20" s="53"/>
      <c r="G20" s="103"/>
      <c r="H20" s="53"/>
      <c r="I20" s="103"/>
      <c r="J20" s="101"/>
      <c r="K20" s="103"/>
      <c r="L20" s="53"/>
      <c r="M20" s="53"/>
      <c r="N20" s="53"/>
      <c r="O20" s="53"/>
    </row>
    <row r="21" spans="1:15" ht="102" x14ac:dyDescent="0.2">
      <c r="A21" s="60">
        <v>9</v>
      </c>
      <c r="B21" s="19" t="s">
        <v>76</v>
      </c>
      <c r="C21" s="62" t="s">
        <v>54</v>
      </c>
      <c r="D21" s="97">
        <v>1</v>
      </c>
      <c r="E21" s="110"/>
      <c r="F21" s="53"/>
      <c r="G21" s="103">
        <f t="shared" si="8"/>
        <v>0</v>
      </c>
      <c r="H21" s="53"/>
      <c r="I21" s="103"/>
      <c r="J21" s="101">
        <f t="shared" si="7"/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x14ac:dyDescent="0.2">
      <c r="A22" s="60"/>
      <c r="B22" s="107" t="s">
        <v>56</v>
      </c>
      <c r="C22" s="98"/>
      <c r="D22" s="97"/>
      <c r="E22" s="110"/>
      <c r="F22" s="53"/>
      <c r="G22" s="103"/>
      <c r="H22" s="53"/>
      <c r="I22" s="103"/>
      <c r="J22" s="101"/>
      <c r="K22" s="103"/>
      <c r="L22" s="53"/>
      <c r="M22" s="53"/>
      <c r="N22" s="53"/>
      <c r="O22" s="53"/>
    </row>
    <row r="23" spans="1:15" ht="38.25" x14ac:dyDescent="0.2">
      <c r="A23" s="60">
        <v>10</v>
      </c>
      <c r="B23" s="19" t="s">
        <v>57</v>
      </c>
      <c r="C23" s="98" t="s">
        <v>44</v>
      </c>
      <c r="D23" s="97">
        <v>46.4</v>
      </c>
      <c r="E23" s="110"/>
      <c r="F23" s="53"/>
      <c r="G23" s="103">
        <f t="shared" ref="G23:G26" si="10">ROUND(E23*F23,2)</f>
        <v>0</v>
      </c>
      <c r="H23" s="53"/>
      <c r="I23" s="103"/>
      <c r="J23" s="101">
        <f t="shared" ref="J23:J25" si="11">SUM(G23:I23)</f>
        <v>0</v>
      </c>
      <c r="K23" s="10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</row>
    <row r="24" spans="1:15" ht="38.25" x14ac:dyDescent="0.2">
      <c r="A24" s="60">
        <v>11</v>
      </c>
      <c r="B24" s="19" t="s">
        <v>58</v>
      </c>
      <c r="C24" s="62" t="s">
        <v>44</v>
      </c>
      <c r="D24" s="97">
        <v>56.3</v>
      </c>
      <c r="E24" s="110"/>
      <c r="F24" s="53"/>
      <c r="G24" s="103">
        <f t="shared" si="10"/>
        <v>0</v>
      </c>
      <c r="H24" s="53"/>
      <c r="I24" s="103"/>
      <c r="J24" s="101">
        <f t="shared" si="11"/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s="83" customFormat="1" ht="38.25" x14ac:dyDescent="0.2">
      <c r="A25" s="60">
        <v>12</v>
      </c>
      <c r="B25" s="105" t="s">
        <v>77</v>
      </c>
      <c r="C25" s="62" t="s">
        <v>44</v>
      </c>
      <c r="D25" s="63">
        <v>21.7</v>
      </c>
      <c r="E25" s="110"/>
      <c r="F25" s="53"/>
      <c r="G25" s="103">
        <f t="shared" si="10"/>
        <v>0</v>
      </c>
      <c r="H25" s="53"/>
      <c r="I25" s="103"/>
      <c r="J25" s="101">
        <f t="shared" si="11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ht="51" x14ac:dyDescent="0.2">
      <c r="A26" s="60">
        <v>13</v>
      </c>
      <c r="B26" s="19" t="s">
        <v>59</v>
      </c>
      <c r="C26" s="98" t="s">
        <v>54</v>
      </c>
      <c r="D26" s="97">
        <v>3</v>
      </c>
      <c r="E26" s="110"/>
      <c r="F26" s="53"/>
      <c r="G26" s="103">
        <f t="shared" si="10"/>
        <v>0</v>
      </c>
      <c r="H26" s="53"/>
      <c r="I26" s="103"/>
      <c r="J26" s="101">
        <f t="shared" si="7"/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ht="51" x14ac:dyDescent="0.2">
      <c r="A27" s="60">
        <v>14</v>
      </c>
      <c r="B27" s="19" t="s">
        <v>78</v>
      </c>
      <c r="C27" s="98" t="s">
        <v>54</v>
      </c>
      <c r="D27" s="97">
        <v>2</v>
      </c>
      <c r="E27" s="110"/>
      <c r="F27" s="53"/>
      <c r="G27" s="103">
        <f t="shared" si="8"/>
        <v>0</v>
      </c>
      <c r="H27" s="53"/>
      <c r="I27" s="103"/>
      <c r="J27" s="101">
        <f t="shared" si="7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ht="51" x14ac:dyDescent="0.2">
      <c r="A28" s="60">
        <v>15</v>
      </c>
      <c r="B28" s="19" t="s">
        <v>79</v>
      </c>
      <c r="C28" s="98" t="s">
        <v>54</v>
      </c>
      <c r="D28" s="97">
        <v>2</v>
      </c>
      <c r="E28" s="110"/>
      <c r="F28" s="53"/>
      <c r="G28" s="103">
        <f t="shared" si="8"/>
        <v>0</v>
      </c>
      <c r="H28" s="53"/>
      <c r="I28" s="103"/>
      <c r="J28" s="101">
        <f t="shared" si="7"/>
        <v>0</v>
      </c>
      <c r="K28" s="10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</row>
    <row r="29" spans="1:15" ht="38.25" x14ac:dyDescent="0.2">
      <c r="A29" s="60">
        <v>16</v>
      </c>
      <c r="B29" s="19" t="s">
        <v>60</v>
      </c>
      <c r="C29" s="98" t="s">
        <v>54</v>
      </c>
      <c r="D29" s="97">
        <v>8</v>
      </c>
      <c r="E29" s="110"/>
      <c r="F29" s="53"/>
      <c r="G29" s="103">
        <f t="shared" si="8"/>
        <v>0</v>
      </c>
      <c r="H29" s="53"/>
      <c r="I29" s="103"/>
      <c r="J29" s="101">
        <f t="shared" si="7"/>
        <v>0</v>
      </c>
      <c r="K29" s="10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</row>
    <row r="30" spans="1:15" ht="14.25" x14ac:dyDescent="0.2">
      <c r="A30" s="60">
        <v>17</v>
      </c>
      <c r="B30" s="19" t="s">
        <v>71</v>
      </c>
      <c r="C30" s="98" t="s">
        <v>51</v>
      </c>
      <c r="D30" s="97">
        <v>7</v>
      </c>
      <c r="E30" s="110"/>
      <c r="F30" s="53"/>
      <c r="G30" s="103">
        <f t="shared" si="8"/>
        <v>0</v>
      </c>
      <c r="H30" s="53"/>
      <c r="I30" s="103"/>
      <c r="J30" s="101">
        <f t="shared" si="7"/>
        <v>0</v>
      </c>
      <c r="K30" s="103">
        <f t="shared" si="2"/>
        <v>0</v>
      </c>
      <c r="L30" s="53">
        <f t="shared" si="3"/>
        <v>0</v>
      </c>
      <c r="M30" s="53">
        <f t="shared" si="4"/>
        <v>0</v>
      </c>
      <c r="N30" s="53">
        <f t="shared" si="5"/>
        <v>0</v>
      </c>
      <c r="O30" s="53">
        <f t="shared" si="6"/>
        <v>0</v>
      </c>
    </row>
    <row r="31" spans="1:15" x14ac:dyDescent="0.2">
      <c r="A31" s="60">
        <v>18</v>
      </c>
      <c r="B31" s="19" t="s">
        <v>61</v>
      </c>
      <c r="C31" s="98" t="s">
        <v>51</v>
      </c>
      <c r="D31" s="97">
        <v>8</v>
      </c>
      <c r="E31" s="110"/>
      <c r="F31" s="53"/>
      <c r="G31" s="103">
        <f t="shared" si="8"/>
        <v>0</v>
      </c>
      <c r="H31" s="53"/>
      <c r="I31" s="103"/>
      <c r="J31" s="101">
        <f t="shared" si="7"/>
        <v>0</v>
      </c>
      <c r="K31" s="103">
        <f t="shared" si="2"/>
        <v>0</v>
      </c>
      <c r="L31" s="53">
        <f t="shared" si="3"/>
        <v>0</v>
      </c>
      <c r="M31" s="53">
        <f t="shared" si="4"/>
        <v>0</v>
      </c>
      <c r="N31" s="53">
        <f t="shared" si="5"/>
        <v>0</v>
      </c>
      <c r="O31" s="53">
        <f t="shared" si="6"/>
        <v>0</v>
      </c>
    </row>
    <row r="32" spans="1:15" x14ac:dyDescent="0.2">
      <c r="A32" s="60">
        <v>19</v>
      </c>
      <c r="B32" s="19" t="s">
        <v>62</v>
      </c>
      <c r="C32" s="98" t="s">
        <v>51</v>
      </c>
      <c r="D32" s="97">
        <v>8</v>
      </c>
      <c r="E32" s="111"/>
      <c r="F32" s="53"/>
      <c r="G32" s="100">
        <f t="shared" si="8"/>
        <v>0</v>
      </c>
      <c r="H32" s="53"/>
      <c r="I32" s="103"/>
      <c r="J32" s="101">
        <f t="shared" si="7"/>
        <v>0</v>
      </c>
      <c r="K32" s="103">
        <f t="shared" si="2"/>
        <v>0</v>
      </c>
      <c r="L32" s="53">
        <f t="shared" si="3"/>
        <v>0</v>
      </c>
      <c r="M32" s="53">
        <f t="shared" si="4"/>
        <v>0</v>
      </c>
      <c r="N32" s="53">
        <f t="shared" si="5"/>
        <v>0</v>
      </c>
      <c r="O32" s="53">
        <f t="shared" si="6"/>
        <v>0</v>
      </c>
    </row>
    <row r="33" spans="1:15" x14ac:dyDescent="0.2">
      <c r="A33" s="60">
        <v>20</v>
      </c>
      <c r="B33" s="105" t="s">
        <v>63</v>
      </c>
      <c r="C33" s="62" t="s">
        <v>44</v>
      </c>
      <c r="D33" s="63">
        <v>124.39999999999999</v>
      </c>
      <c r="E33" s="110"/>
      <c r="F33" s="53"/>
      <c r="G33" s="103">
        <f t="shared" si="8"/>
        <v>0</v>
      </c>
      <c r="H33" s="53"/>
      <c r="I33" s="103"/>
      <c r="J33" s="101">
        <f t="shared" si="7"/>
        <v>0</v>
      </c>
      <c r="K33" s="103">
        <f t="shared" si="2"/>
        <v>0</v>
      </c>
      <c r="L33" s="53">
        <f t="shared" si="3"/>
        <v>0</v>
      </c>
      <c r="M33" s="53">
        <f>ROUND(D33*H33,2)</f>
        <v>0</v>
      </c>
      <c r="N33" s="53">
        <f t="shared" si="5"/>
        <v>0</v>
      </c>
      <c r="O33" s="53">
        <f t="shared" si="6"/>
        <v>0</v>
      </c>
    </row>
    <row r="34" spans="1:15" x14ac:dyDescent="0.2">
      <c r="A34" s="60">
        <v>21</v>
      </c>
      <c r="B34" s="105" t="s">
        <v>64</v>
      </c>
      <c r="C34" s="62" t="s">
        <v>44</v>
      </c>
      <c r="D34" s="63">
        <v>124.39999999999999</v>
      </c>
      <c r="E34" s="110"/>
      <c r="F34" s="53"/>
      <c r="G34" s="103">
        <f t="shared" si="8"/>
        <v>0</v>
      </c>
      <c r="H34" s="53"/>
      <c r="I34" s="103"/>
      <c r="J34" s="101">
        <f t="shared" si="7"/>
        <v>0</v>
      </c>
      <c r="K34" s="103">
        <f t="shared" si="2"/>
        <v>0</v>
      </c>
      <c r="L34" s="53">
        <f t="shared" si="3"/>
        <v>0</v>
      </c>
      <c r="M34" s="53">
        <f t="shared" si="4"/>
        <v>0</v>
      </c>
      <c r="N34" s="53">
        <f t="shared" si="5"/>
        <v>0</v>
      </c>
      <c r="O34" s="53">
        <f t="shared" si="6"/>
        <v>0</v>
      </c>
    </row>
    <row r="35" spans="1:15" x14ac:dyDescent="0.2">
      <c r="A35" s="60">
        <v>22</v>
      </c>
      <c r="B35" s="105" t="s">
        <v>65</v>
      </c>
      <c r="C35" s="62" t="s">
        <v>51</v>
      </c>
      <c r="D35" s="63">
        <v>7</v>
      </c>
      <c r="E35" s="110"/>
      <c r="F35" s="53"/>
      <c r="G35" s="103">
        <f t="shared" si="8"/>
        <v>0</v>
      </c>
      <c r="H35" s="53"/>
      <c r="I35" s="103"/>
      <c r="J35" s="101">
        <f t="shared" si="7"/>
        <v>0</v>
      </c>
      <c r="K35" s="103">
        <f t="shared" si="2"/>
        <v>0</v>
      </c>
      <c r="L35" s="53">
        <f t="shared" si="3"/>
        <v>0</v>
      </c>
      <c r="M35" s="53">
        <f t="shared" si="4"/>
        <v>0</v>
      </c>
      <c r="N35" s="53">
        <f t="shared" si="5"/>
        <v>0</v>
      </c>
      <c r="O35" s="53">
        <f t="shared" si="6"/>
        <v>0</v>
      </c>
    </row>
    <row r="36" spans="1:15" ht="38.25" x14ac:dyDescent="0.2">
      <c r="A36" s="60">
        <v>23</v>
      </c>
      <c r="B36" s="105" t="s">
        <v>66</v>
      </c>
      <c r="C36" s="62" t="s">
        <v>67</v>
      </c>
      <c r="D36" s="63">
        <v>26</v>
      </c>
      <c r="E36" s="112"/>
      <c r="F36" s="53"/>
      <c r="G36" s="103">
        <f t="shared" si="8"/>
        <v>0</v>
      </c>
      <c r="H36" s="53"/>
      <c r="I36" s="103"/>
      <c r="J36" s="101">
        <f t="shared" si="7"/>
        <v>0</v>
      </c>
      <c r="K36" s="103">
        <f t="shared" si="2"/>
        <v>0</v>
      </c>
      <c r="L36" s="53">
        <f t="shared" si="3"/>
        <v>0</v>
      </c>
      <c r="M36" s="53">
        <f t="shared" si="4"/>
        <v>0</v>
      </c>
      <c r="N36" s="53">
        <f t="shared" si="5"/>
        <v>0</v>
      </c>
      <c r="O36" s="53">
        <f t="shared" si="6"/>
        <v>0</v>
      </c>
    </row>
    <row r="37" spans="1:15" ht="51" x14ac:dyDescent="0.2">
      <c r="A37" s="60">
        <v>24</v>
      </c>
      <c r="B37" s="105" t="s">
        <v>68</v>
      </c>
      <c r="C37" s="62" t="s">
        <v>67</v>
      </c>
      <c r="D37" s="63">
        <v>17</v>
      </c>
      <c r="E37" s="112"/>
      <c r="F37" s="53"/>
      <c r="G37" s="103">
        <f t="shared" si="8"/>
        <v>0</v>
      </c>
      <c r="H37" s="53"/>
      <c r="I37" s="103"/>
      <c r="J37" s="101">
        <f t="shared" si="7"/>
        <v>0</v>
      </c>
      <c r="K37" s="103">
        <f t="shared" si="2"/>
        <v>0</v>
      </c>
      <c r="L37" s="53">
        <f t="shared" si="3"/>
        <v>0</v>
      </c>
      <c r="M37" s="53">
        <f t="shared" si="4"/>
        <v>0</v>
      </c>
      <c r="N37" s="53">
        <f t="shared" si="5"/>
        <v>0</v>
      </c>
      <c r="O37" s="53">
        <f t="shared" si="6"/>
        <v>0</v>
      </c>
    </row>
    <row r="38" spans="1:15" s="34" customFormat="1" x14ac:dyDescent="0.2">
      <c r="A38" s="35"/>
      <c r="B38" s="20"/>
      <c r="C38" s="36"/>
      <c r="D38" s="35"/>
      <c r="E38" s="37"/>
      <c r="F38" s="38"/>
      <c r="G38" s="39"/>
      <c r="H38" s="39"/>
      <c r="I38" s="40"/>
      <c r="J38" s="39"/>
      <c r="K38" s="40"/>
      <c r="L38" s="39"/>
      <c r="M38" s="40"/>
      <c r="N38" s="39"/>
      <c r="O38" s="54"/>
    </row>
    <row r="39" spans="1:15" x14ac:dyDescent="0.2">
      <c r="J39" s="14" t="s">
        <v>39</v>
      </c>
      <c r="K39" s="41">
        <f>SUM(K10:K38)</f>
        <v>0</v>
      </c>
      <c r="L39" s="41">
        <f>SUM(L10:L38)</f>
        <v>0</v>
      </c>
      <c r="M39" s="41">
        <f>SUM(M10:M38)</f>
        <v>0</v>
      </c>
      <c r="N39" s="41">
        <f>SUM(N10:N38)</f>
        <v>0</v>
      </c>
      <c r="O39" s="42">
        <f>SUM(O10:O38)</f>
        <v>0</v>
      </c>
    </row>
    <row r="40" spans="1:15" x14ac:dyDescent="0.2">
      <c r="J40" s="14"/>
      <c r="K40" s="55"/>
      <c r="L40" s="55"/>
      <c r="M40" s="55"/>
      <c r="N40" s="55"/>
      <c r="O40" s="56"/>
    </row>
    <row r="41" spans="1:15" x14ac:dyDescent="0.2">
      <c r="B41" s="43" t="s">
        <v>20</v>
      </c>
      <c r="E41" s="44"/>
    </row>
  </sheetData>
  <mergeCells count="7">
    <mergeCell ref="C2:O2"/>
    <mergeCell ref="K7:O7"/>
    <mergeCell ref="A7:A8"/>
    <mergeCell ref="B7:B8"/>
    <mergeCell ref="C7:C8"/>
    <mergeCell ref="D7:D8"/>
    <mergeCell ref="E7:J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 xml:space="preserve">&amp;C&amp;12LOKĀLĀ TĀME Nr. K.1.3
&amp;"Arial,Bold"&amp;UKalēju iela (K1 no Ka-K1-1 līdz Ga-K1-29 (neieskaitot))&amp;"Arial,Regular"&amp;U
</oddHeader>
    <oddFooter>&amp;C&amp;8&amp;P</oddFooter>
  </headerFooter>
  <rowBreaks count="1" manualBreakCount="1">
    <brk id="17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8"/>
  <sheetViews>
    <sheetView tabSelected="1" view="pageBreakPreview" zoomScaleNormal="100" zoomScaleSheetLayoutView="100" workbookViewId="0">
      <selection activeCell="M61" sqref="M61"/>
    </sheetView>
  </sheetViews>
  <sheetFormatPr defaultRowHeight="12.75" x14ac:dyDescent="0.2"/>
  <cols>
    <col min="1" max="1" width="5.7109375" style="3" customWidth="1"/>
    <col min="2" max="2" width="47.5703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45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O46</f>
        <v>0</v>
      </c>
    </row>
    <row r="6" spans="1:16" ht="14.25" x14ac:dyDescent="0.2">
      <c r="A6" s="10" t="s">
        <v>41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80</v>
      </c>
      <c r="C11" s="62" t="s">
        <v>44</v>
      </c>
      <c r="D11" s="63">
        <v>334.1</v>
      </c>
      <c r="E11" s="110"/>
      <c r="F11" s="53"/>
      <c r="G11" s="103"/>
      <c r="H11" s="53"/>
      <c r="I11" s="103"/>
      <c r="J11" s="101">
        <f t="shared" ref="J11:J44" si="0">SUM(G11:I11)</f>
        <v>0</v>
      </c>
      <c r="K11" s="103">
        <f t="shared" ref="K11:K44" si="1">ROUND(D11*E11,2)</f>
        <v>0</v>
      </c>
      <c r="L11" s="53">
        <f t="shared" ref="L11:L44" si="2">ROUND(D11*G11,2)</f>
        <v>0</v>
      </c>
      <c r="M11" s="53">
        <f t="shared" ref="M11:M44" si="3">ROUND(D11*H11,2)</f>
        <v>0</v>
      </c>
      <c r="N11" s="53">
        <f t="shared" ref="N11:N44" si="4">ROUND(I11*D11,2)</f>
        <v>0</v>
      </c>
      <c r="O11" s="53">
        <f t="shared" ref="O11:O44" si="5">SUM(L11:N11)</f>
        <v>0</v>
      </c>
    </row>
    <row r="12" spans="1:16" s="9" customFormat="1" ht="38.25" x14ac:dyDescent="0.2">
      <c r="A12" s="60">
        <v>2</v>
      </c>
      <c r="B12" s="61" t="s">
        <v>45</v>
      </c>
      <c r="C12" s="62" t="s">
        <v>73</v>
      </c>
      <c r="D12" s="145">
        <v>715</v>
      </c>
      <c r="E12" s="110"/>
      <c r="F12" s="53"/>
      <c r="G12" s="103"/>
      <c r="H12" s="53"/>
      <c r="I12" s="103"/>
      <c r="J12" s="101">
        <f t="shared" si="0"/>
        <v>0</v>
      </c>
      <c r="K12" s="103">
        <f t="shared" si="1"/>
        <v>0</v>
      </c>
      <c r="L12" s="53">
        <f t="shared" si="2"/>
        <v>0</v>
      </c>
      <c r="M12" s="53">
        <f t="shared" si="3"/>
        <v>0</v>
      </c>
      <c r="N12" s="53">
        <f t="shared" si="4"/>
        <v>0</v>
      </c>
      <c r="O12" s="53">
        <f t="shared" si="5"/>
        <v>0</v>
      </c>
    </row>
    <row r="13" spans="1:16" ht="38.25" x14ac:dyDescent="0.2">
      <c r="A13" s="60">
        <v>3</v>
      </c>
      <c r="B13" s="19" t="s">
        <v>46</v>
      </c>
      <c r="C13" s="62" t="s">
        <v>73</v>
      </c>
      <c r="D13" s="146">
        <v>20</v>
      </c>
      <c r="E13" s="110"/>
      <c r="F13" s="53"/>
      <c r="G13" s="103"/>
      <c r="H13" s="53"/>
      <c r="I13" s="103"/>
      <c r="J13" s="101">
        <f t="shared" si="0"/>
        <v>0</v>
      </c>
      <c r="K13" s="103">
        <f t="shared" si="1"/>
        <v>0</v>
      </c>
      <c r="L13" s="53">
        <f t="shared" si="2"/>
        <v>0</v>
      </c>
      <c r="M13" s="53">
        <f t="shared" si="3"/>
        <v>0</v>
      </c>
      <c r="N13" s="53">
        <f t="shared" si="4"/>
        <v>0</v>
      </c>
      <c r="O13" s="53">
        <f t="shared" si="5"/>
        <v>0</v>
      </c>
    </row>
    <row r="14" spans="1:16" ht="51" x14ac:dyDescent="0.2">
      <c r="A14" s="60">
        <v>4</v>
      </c>
      <c r="B14" s="19" t="s">
        <v>47</v>
      </c>
      <c r="C14" s="98" t="s">
        <v>44</v>
      </c>
      <c r="D14" s="97">
        <v>334.1</v>
      </c>
      <c r="E14" s="110"/>
      <c r="F14" s="53"/>
      <c r="G14" s="103"/>
      <c r="H14" s="53"/>
      <c r="I14" s="103"/>
      <c r="J14" s="101">
        <f t="shared" si="0"/>
        <v>0</v>
      </c>
      <c r="K14" s="103">
        <f t="shared" si="1"/>
        <v>0</v>
      </c>
      <c r="L14" s="53">
        <f t="shared" si="2"/>
        <v>0</v>
      </c>
      <c r="M14" s="53">
        <f t="shared" si="3"/>
        <v>0</v>
      </c>
      <c r="N14" s="53">
        <f t="shared" si="4"/>
        <v>0</v>
      </c>
      <c r="O14" s="53">
        <f t="shared" si="5"/>
        <v>0</v>
      </c>
    </row>
    <row r="15" spans="1:16" ht="27.75" customHeight="1" x14ac:dyDescent="0.2">
      <c r="A15" s="60">
        <v>5</v>
      </c>
      <c r="B15" s="19" t="s">
        <v>48</v>
      </c>
      <c r="C15" s="62" t="s">
        <v>74</v>
      </c>
      <c r="D15" s="146">
        <v>50.1</v>
      </c>
      <c r="E15" s="110"/>
      <c r="F15" s="53"/>
      <c r="G15" s="103"/>
      <c r="H15" s="53"/>
      <c r="I15" s="103"/>
      <c r="J15" s="101">
        <f t="shared" si="0"/>
        <v>0</v>
      </c>
      <c r="K15" s="103">
        <f t="shared" si="1"/>
        <v>0</v>
      </c>
      <c r="L15" s="53">
        <f t="shared" si="2"/>
        <v>0</v>
      </c>
      <c r="M15" s="53">
        <f t="shared" si="3"/>
        <v>0</v>
      </c>
      <c r="N15" s="53">
        <f t="shared" si="4"/>
        <v>0</v>
      </c>
      <c r="O15" s="53">
        <f t="shared" si="5"/>
        <v>0</v>
      </c>
    </row>
    <row r="16" spans="1:16" ht="25.5" x14ac:dyDescent="0.2">
      <c r="A16" s="60">
        <v>6</v>
      </c>
      <c r="B16" s="19" t="s">
        <v>49</v>
      </c>
      <c r="C16" s="62" t="s">
        <v>74</v>
      </c>
      <c r="D16" s="97">
        <v>123.6</v>
      </c>
      <c r="E16" s="110"/>
      <c r="F16" s="53"/>
      <c r="G16" s="103"/>
      <c r="H16" s="53"/>
      <c r="I16" s="103"/>
      <c r="J16" s="101">
        <f t="shared" si="0"/>
        <v>0</v>
      </c>
      <c r="K16" s="103">
        <f t="shared" si="1"/>
        <v>0</v>
      </c>
      <c r="L16" s="53">
        <f t="shared" si="2"/>
        <v>0</v>
      </c>
      <c r="M16" s="53">
        <f t="shared" si="3"/>
        <v>0</v>
      </c>
      <c r="N16" s="53">
        <f t="shared" si="4"/>
        <v>0</v>
      </c>
      <c r="O16" s="53">
        <f t="shared" si="5"/>
        <v>0</v>
      </c>
    </row>
    <row r="17" spans="1:15" x14ac:dyDescent="0.2">
      <c r="A17" s="60">
        <v>7</v>
      </c>
      <c r="B17" s="19" t="s">
        <v>50</v>
      </c>
      <c r="C17" s="62" t="s">
        <v>51</v>
      </c>
      <c r="D17" s="97">
        <v>1</v>
      </c>
      <c r="E17" s="110"/>
      <c r="F17" s="53"/>
      <c r="G17" s="103"/>
      <c r="H17" s="53"/>
      <c r="I17" s="103"/>
      <c r="J17" s="101">
        <f t="shared" si="0"/>
        <v>0</v>
      </c>
      <c r="K17" s="103">
        <f t="shared" si="1"/>
        <v>0</v>
      </c>
      <c r="L17" s="53">
        <f t="shared" si="2"/>
        <v>0</v>
      </c>
      <c r="M17" s="53">
        <f t="shared" si="3"/>
        <v>0</v>
      </c>
      <c r="N17" s="53">
        <f t="shared" si="4"/>
        <v>0</v>
      </c>
      <c r="O17" s="53">
        <f t="shared" si="5"/>
        <v>0</v>
      </c>
    </row>
    <row r="18" spans="1:15" x14ac:dyDescent="0.2">
      <c r="A18" s="60">
        <v>8</v>
      </c>
      <c r="B18" s="19" t="s">
        <v>75</v>
      </c>
      <c r="C18" s="62" t="s">
        <v>44</v>
      </c>
      <c r="D18" s="97">
        <v>334.1</v>
      </c>
      <c r="E18" s="110"/>
      <c r="F18" s="53"/>
      <c r="G18" s="103"/>
      <c r="H18" s="53"/>
      <c r="I18" s="103"/>
      <c r="J18" s="101">
        <f t="shared" si="0"/>
        <v>0</v>
      </c>
      <c r="K18" s="103">
        <f t="shared" si="1"/>
        <v>0</v>
      </c>
      <c r="L18" s="53">
        <f t="shared" si="2"/>
        <v>0</v>
      </c>
      <c r="M18" s="53">
        <f t="shared" si="3"/>
        <v>0</v>
      </c>
      <c r="N18" s="53">
        <f t="shared" si="4"/>
        <v>0</v>
      </c>
      <c r="O18" s="53">
        <f t="shared" si="5"/>
        <v>0</v>
      </c>
    </row>
    <row r="19" spans="1:15" x14ac:dyDescent="0.2">
      <c r="A19" s="60"/>
      <c r="B19" s="107" t="s">
        <v>52</v>
      </c>
      <c r="C19" s="62"/>
      <c r="D19" s="97"/>
      <c r="E19" s="110"/>
      <c r="F19" s="53"/>
      <c r="G19" s="103"/>
      <c r="H19" s="53"/>
      <c r="I19" s="103"/>
      <c r="J19" s="101"/>
      <c r="K19" s="103"/>
      <c r="L19" s="53"/>
      <c r="M19" s="53"/>
      <c r="N19" s="53"/>
      <c r="O19" s="53"/>
    </row>
    <row r="20" spans="1:15" ht="102" x14ac:dyDescent="0.2">
      <c r="A20" s="60">
        <v>9</v>
      </c>
      <c r="B20" s="19" t="s">
        <v>81</v>
      </c>
      <c r="C20" s="98" t="s">
        <v>54</v>
      </c>
      <c r="D20" s="97">
        <v>7</v>
      </c>
      <c r="E20" s="110"/>
      <c r="F20" s="53"/>
      <c r="G20" s="103"/>
      <c r="H20" s="53"/>
      <c r="I20" s="103"/>
      <c r="J20" s="101">
        <f t="shared" si="0"/>
        <v>0</v>
      </c>
      <c r="K20" s="103">
        <f t="shared" si="1"/>
        <v>0</v>
      </c>
      <c r="L20" s="53">
        <f t="shared" si="2"/>
        <v>0</v>
      </c>
      <c r="M20" s="53">
        <f t="shared" si="3"/>
        <v>0</v>
      </c>
      <c r="N20" s="53">
        <f t="shared" si="4"/>
        <v>0</v>
      </c>
      <c r="O20" s="53">
        <f t="shared" si="5"/>
        <v>0</v>
      </c>
    </row>
    <row r="21" spans="1:15" x14ac:dyDescent="0.2">
      <c r="A21" s="60"/>
      <c r="B21" s="107" t="s">
        <v>55</v>
      </c>
      <c r="C21" s="98"/>
      <c r="D21" s="97"/>
      <c r="E21" s="110"/>
      <c r="F21" s="53"/>
      <c r="G21" s="103"/>
      <c r="H21" s="53"/>
      <c r="I21" s="103"/>
      <c r="J21" s="101"/>
      <c r="K21" s="103"/>
      <c r="L21" s="53"/>
      <c r="M21" s="53"/>
      <c r="N21" s="53"/>
      <c r="O21" s="53"/>
    </row>
    <row r="22" spans="1:15" ht="102" x14ac:dyDescent="0.2">
      <c r="A22" s="60">
        <v>10</v>
      </c>
      <c r="B22" s="19" t="s">
        <v>82</v>
      </c>
      <c r="C22" s="62" t="s">
        <v>54</v>
      </c>
      <c r="D22" s="97">
        <v>2</v>
      </c>
      <c r="E22" s="110"/>
      <c r="F22" s="53"/>
      <c r="G22" s="103"/>
      <c r="H22" s="53"/>
      <c r="I22" s="103"/>
      <c r="J22" s="101">
        <f t="shared" si="0"/>
        <v>0</v>
      </c>
      <c r="K22" s="103">
        <f t="shared" si="1"/>
        <v>0</v>
      </c>
      <c r="L22" s="53">
        <f t="shared" si="2"/>
        <v>0</v>
      </c>
      <c r="M22" s="53">
        <f t="shared" si="3"/>
        <v>0</v>
      </c>
      <c r="N22" s="53">
        <f t="shared" si="4"/>
        <v>0</v>
      </c>
      <c r="O22" s="53">
        <f t="shared" si="5"/>
        <v>0</v>
      </c>
    </row>
    <row r="23" spans="1:15" x14ac:dyDescent="0.2">
      <c r="A23" s="60"/>
      <c r="B23" s="107" t="s">
        <v>56</v>
      </c>
      <c r="C23" s="98"/>
      <c r="D23" s="97"/>
      <c r="E23" s="110"/>
      <c r="F23" s="53"/>
      <c r="G23" s="103"/>
      <c r="H23" s="53"/>
      <c r="I23" s="103"/>
      <c r="J23" s="101"/>
      <c r="K23" s="103"/>
      <c r="L23" s="53"/>
      <c r="M23" s="53"/>
      <c r="N23" s="53"/>
      <c r="O23" s="53"/>
    </row>
    <row r="24" spans="1:15" ht="38.25" x14ac:dyDescent="0.2">
      <c r="A24" s="60">
        <v>11</v>
      </c>
      <c r="B24" s="19" t="s">
        <v>57</v>
      </c>
      <c r="C24" s="98" t="s">
        <v>44</v>
      </c>
      <c r="D24" s="97">
        <v>79.7</v>
      </c>
      <c r="E24" s="110"/>
      <c r="F24" s="53"/>
      <c r="G24" s="103"/>
      <c r="H24" s="53"/>
      <c r="I24" s="103"/>
      <c r="J24" s="101">
        <f t="shared" si="0"/>
        <v>0</v>
      </c>
      <c r="K24" s="103">
        <f t="shared" si="1"/>
        <v>0</v>
      </c>
      <c r="L24" s="53">
        <f t="shared" si="2"/>
        <v>0</v>
      </c>
      <c r="M24" s="53">
        <f t="shared" si="3"/>
        <v>0</v>
      </c>
      <c r="N24" s="53">
        <f t="shared" si="4"/>
        <v>0</v>
      </c>
      <c r="O24" s="53">
        <f t="shared" si="5"/>
        <v>0</v>
      </c>
    </row>
    <row r="25" spans="1:15" ht="38.25" x14ac:dyDescent="0.2">
      <c r="A25" s="60">
        <v>12</v>
      </c>
      <c r="B25" s="19" t="s">
        <v>58</v>
      </c>
      <c r="C25" s="62" t="s">
        <v>44</v>
      </c>
      <c r="D25" s="97">
        <v>74.400000000000006</v>
      </c>
      <c r="E25" s="110"/>
      <c r="F25" s="53"/>
      <c r="G25" s="103"/>
      <c r="H25" s="53"/>
      <c r="I25" s="103"/>
      <c r="J25" s="101">
        <f t="shared" si="0"/>
        <v>0</v>
      </c>
      <c r="K25" s="103">
        <f t="shared" si="1"/>
        <v>0</v>
      </c>
      <c r="L25" s="53">
        <f t="shared" si="2"/>
        <v>0</v>
      </c>
      <c r="M25" s="53">
        <f t="shared" si="3"/>
        <v>0</v>
      </c>
      <c r="N25" s="53">
        <f t="shared" si="4"/>
        <v>0</v>
      </c>
      <c r="O25" s="53">
        <f t="shared" si="5"/>
        <v>0</v>
      </c>
    </row>
    <row r="26" spans="1:15" s="83" customFormat="1" ht="38.25" x14ac:dyDescent="0.2">
      <c r="A26" s="60">
        <v>13</v>
      </c>
      <c r="B26" s="105" t="s">
        <v>77</v>
      </c>
      <c r="C26" s="62" t="s">
        <v>44</v>
      </c>
      <c r="D26" s="63">
        <v>37.9</v>
      </c>
      <c r="E26" s="110"/>
      <c r="F26" s="53"/>
      <c r="G26" s="103"/>
      <c r="H26" s="53"/>
      <c r="I26" s="103"/>
      <c r="J26" s="101">
        <f t="shared" si="0"/>
        <v>0</v>
      </c>
      <c r="K26" s="103">
        <f t="shared" si="1"/>
        <v>0</v>
      </c>
      <c r="L26" s="53">
        <f t="shared" si="2"/>
        <v>0</v>
      </c>
      <c r="M26" s="53">
        <f t="shared" si="3"/>
        <v>0</v>
      </c>
      <c r="N26" s="53">
        <f t="shared" si="4"/>
        <v>0</v>
      </c>
      <c r="O26" s="53">
        <f t="shared" si="5"/>
        <v>0</v>
      </c>
    </row>
    <row r="27" spans="1:15" ht="38.25" x14ac:dyDescent="0.2">
      <c r="A27" s="60">
        <v>14</v>
      </c>
      <c r="B27" s="19" t="s">
        <v>83</v>
      </c>
      <c r="C27" s="98" t="s">
        <v>44</v>
      </c>
      <c r="D27" s="97">
        <v>79.8</v>
      </c>
      <c r="E27" s="110"/>
      <c r="F27" s="53"/>
      <c r="G27" s="103"/>
      <c r="H27" s="53"/>
      <c r="I27" s="103"/>
      <c r="J27" s="101">
        <f t="shared" si="0"/>
        <v>0</v>
      </c>
      <c r="K27" s="103">
        <f t="shared" si="1"/>
        <v>0</v>
      </c>
      <c r="L27" s="53">
        <f t="shared" si="2"/>
        <v>0</v>
      </c>
      <c r="M27" s="53">
        <f t="shared" si="3"/>
        <v>0</v>
      </c>
      <c r="N27" s="53">
        <f t="shared" si="4"/>
        <v>0</v>
      </c>
      <c r="O27" s="53">
        <f t="shared" si="5"/>
        <v>0</v>
      </c>
    </row>
    <row r="28" spans="1:15" ht="38.25" x14ac:dyDescent="0.2">
      <c r="A28" s="60">
        <v>15</v>
      </c>
      <c r="B28" s="19" t="s">
        <v>84</v>
      </c>
      <c r="C28" s="98" t="s">
        <v>44</v>
      </c>
      <c r="D28" s="97">
        <v>62.3</v>
      </c>
      <c r="E28" s="110"/>
      <c r="F28" s="53"/>
      <c r="G28" s="103"/>
      <c r="H28" s="53"/>
      <c r="I28" s="103"/>
      <c r="J28" s="101">
        <f t="shared" si="0"/>
        <v>0</v>
      </c>
      <c r="K28" s="103">
        <f t="shared" si="1"/>
        <v>0</v>
      </c>
      <c r="L28" s="53">
        <f t="shared" si="2"/>
        <v>0</v>
      </c>
      <c r="M28" s="53">
        <f t="shared" si="3"/>
        <v>0</v>
      </c>
      <c r="N28" s="53">
        <f t="shared" si="4"/>
        <v>0</v>
      </c>
      <c r="O28" s="53">
        <f t="shared" si="5"/>
        <v>0</v>
      </c>
    </row>
    <row r="29" spans="1:15" ht="51" x14ac:dyDescent="0.2">
      <c r="A29" s="60">
        <v>16</v>
      </c>
      <c r="B29" s="19" t="s">
        <v>59</v>
      </c>
      <c r="C29" s="98" t="s">
        <v>54</v>
      </c>
      <c r="D29" s="97">
        <v>4</v>
      </c>
      <c r="E29" s="110"/>
      <c r="F29" s="53"/>
      <c r="G29" s="103"/>
      <c r="H29" s="53"/>
      <c r="I29" s="103"/>
      <c r="J29" s="101">
        <f t="shared" si="0"/>
        <v>0</v>
      </c>
      <c r="K29" s="103">
        <f t="shared" si="1"/>
        <v>0</v>
      </c>
      <c r="L29" s="53">
        <f t="shared" si="2"/>
        <v>0</v>
      </c>
      <c r="M29" s="53">
        <f t="shared" si="3"/>
        <v>0</v>
      </c>
      <c r="N29" s="53">
        <f t="shared" si="4"/>
        <v>0</v>
      </c>
      <c r="O29" s="53">
        <f t="shared" si="5"/>
        <v>0</v>
      </c>
    </row>
    <row r="30" spans="1:15" ht="51" x14ac:dyDescent="0.2">
      <c r="A30" s="60">
        <v>17</v>
      </c>
      <c r="B30" s="19" t="s">
        <v>78</v>
      </c>
      <c r="C30" s="98" t="s">
        <v>54</v>
      </c>
      <c r="D30" s="97">
        <v>1</v>
      </c>
      <c r="E30" s="110"/>
      <c r="F30" s="53"/>
      <c r="G30" s="103"/>
      <c r="H30" s="53"/>
      <c r="I30" s="103"/>
      <c r="J30" s="101">
        <f t="shared" si="0"/>
        <v>0</v>
      </c>
      <c r="K30" s="103">
        <f t="shared" si="1"/>
        <v>0</v>
      </c>
      <c r="L30" s="53">
        <f t="shared" si="2"/>
        <v>0</v>
      </c>
      <c r="M30" s="53">
        <f t="shared" si="3"/>
        <v>0</v>
      </c>
      <c r="N30" s="53">
        <f t="shared" si="4"/>
        <v>0</v>
      </c>
      <c r="O30" s="53">
        <f t="shared" si="5"/>
        <v>0</v>
      </c>
    </row>
    <row r="31" spans="1:15" ht="51" x14ac:dyDescent="0.2">
      <c r="A31" s="60">
        <v>18</v>
      </c>
      <c r="B31" s="19" t="s">
        <v>79</v>
      </c>
      <c r="C31" s="98" t="s">
        <v>54</v>
      </c>
      <c r="D31" s="97">
        <v>1</v>
      </c>
      <c r="E31" s="110"/>
      <c r="F31" s="53"/>
      <c r="G31" s="103"/>
      <c r="H31" s="53"/>
      <c r="I31" s="103"/>
      <c r="J31" s="101">
        <f t="shared" si="0"/>
        <v>0</v>
      </c>
      <c r="K31" s="103">
        <f t="shared" si="1"/>
        <v>0</v>
      </c>
      <c r="L31" s="53">
        <f t="shared" si="2"/>
        <v>0</v>
      </c>
      <c r="M31" s="53">
        <f t="shared" si="3"/>
        <v>0</v>
      </c>
      <c r="N31" s="53">
        <f t="shared" si="4"/>
        <v>0</v>
      </c>
      <c r="O31" s="53">
        <f t="shared" si="5"/>
        <v>0</v>
      </c>
    </row>
    <row r="32" spans="1:15" ht="51" x14ac:dyDescent="0.2">
      <c r="A32" s="60">
        <v>19</v>
      </c>
      <c r="B32" s="19" t="s">
        <v>85</v>
      </c>
      <c r="C32" s="98" t="s">
        <v>54</v>
      </c>
      <c r="D32" s="97">
        <v>1</v>
      </c>
      <c r="E32" s="110"/>
      <c r="F32" s="100"/>
      <c r="G32" s="103"/>
      <c r="H32" s="53"/>
      <c r="I32" s="103"/>
      <c r="J32" s="101">
        <f t="shared" si="0"/>
        <v>0</v>
      </c>
      <c r="K32" s="103">
        <f t="shared" si="1"/>
        <v>0</v>
      </c>
      <c r="L32" s="53">
        <f t="shared" si="2"/>
        <v>0</v>
      </c>
      <c r="M32" s="53">
        <f t="shared" si="3"/>
        <v>0</v>
      </c>
      <c r="N32" s="53">
        <f t="shared" si="4"/>
        <v>0</v>
      </c>
      <c r="O32" s="53">
        <f t="shared" si="5"/>
        <v>0</v>
      </c>
    </row>
    <row r="33" spans="1:15" ht="51" x14ac:dyDescent="0.2">
      <c r="A33" s="60">
        <v>20</v>
      </c>
      <c r="B33" s="105" t="s">
        <v>86</v>
      </c>
      <c r="C33" s="62" t="s">
        <v>54</v>
      </c>
      <c r="D33" s="63">
        <v>2</v>
      </c>
      <c r="E33" s="110"/>
      <c r="F33" s="100"/>
      <c r="G33" s="103"/>
      <c r="H33" s="53"/>
      <c r="I33" s="103"/>
      <c r="J33" s="101">
        <f t="shared" si="0"/>
        <v>0</v>
      </c>
      <c r="K33" s="103">
        <f t="shared" si="1"/>
        <v>0</v>
      </c>
      <c r="L33" s="53">
        <f t="shared" si="2"/>
        <v>0</v>
      </c>
      <c r="M33" s="53">
        <f t="shared" si="3"/>
        <v>0</v>
      </c>
      <c r="N33" s="53">
        <f t="shared" si="4"/>
        <v>0</v>
      </c>
      <c r="O33" s="53">
        <f t="shared" si="5"/>
        <v>0</v>
      </c>
    </row>
    <row r="34" spans="1:15" ht="51" x14ac:dyDescent="0.2">
      <c r="A34" s="60">
        <v>21</v>
      </c>
      <c r="B34" s="105" t="s">
        <v>87</v>
      </c>
      <c r="C34" s="62" t="s">
        <v>54</v>
      </c>
      <c r="D34" s="63">
        <v>3</v>
      </c>
      <c r="E34" s="110"/>
      <c r="F34" s="53"/>
      <c r="G34" s="103"/>
      <c r="H34" s="53"/>
      <c r="I34" s="103"/>
      <c r="J34" s="101">
        <f t="shared" si="0"/>
        <v>0</v>
      </c>
      <c r="K34" s="103">
        <f t="shared" si="1"/>
        <v>0</v>
      </c>
      <c r="L34" s="53">
        <f t="shared" si="2"/>
        <v>0</v>
      </c>
      <c r="M34" s="53">
        <f t="shared" si="3"/>
        <v>0</v>
      </c>
      <c r="N34" s="53">
        <f t="shared" si="4"/>
        <v>0</v>
      </c>
      <c r="O34" s="53">
        <f t="shared" si="5"/>
        <v>0</v>
      </c>
    </row>
    <row r="35" spans="1:15" ht="38.25" x14ac:dyDescent="0.2">
      <c r="A35" s="60">
        <v>22</v>
      </c>
      <c r="B35" s="105" t="s">
        <v>88</v>
      </c>
      <c r="C35" s="62" t="s">
        <v>54</v>
      </c>
      <c r="D35" s="63">
        <v>9</v>
      </c>
      <c r="E35" s="110"/>
      <c r="F35" s="53"/>
      <c r="G35" s="103"/>
      <c r="H35" s="53"/>
      <c r="I35" s="103"/>
      <c r="J35" s="101">
        <f t="shared" si="0"/>
        <v>0</v>
      </c>
      <c r="K35" s="103">
        <f t="shared" si="1"/>
        <v>0</v>
      </c>
      <c r="L35" s="53">
        <f t="shared" si="2"/>
        <v>0</v>
      </c>
      <c r="M35" s="53">
        <f t="shared" si="3"/>
        <v>0</v>
      </c>
      <c r="N35" s="53">
        <f t="shared" si="4"/>
        <v>0</v>
      </c>
      <c r="O35" s="53">
        <f t="shared" si="5"/>
        <v>0</v>
      </c>
    </row>
    <row r="36" spans="1:15" ht="14.25" x14ac:dyDescent="0.2">
      <c r="A36" s="60">
        <v>23</v>
      </c>
      <c r="B36" s="19" t="s">
        <v>71</v>
      </c>
      <c r="C36" s="98" t="s">
        <v>51</v>
      </c>
      <c r="D36" s="97">
        <v>5</v>
      </c>
      <c r="E36" s="110"/>
      <c r="F36" s="53"/>
      <c r="G36" s="103"/>
      <c r="H36" s="53"/>
      <c r="I36" s="103"/>
      <c r="J36" s="101">
        <f t="shared" si="0"/>
        <v>0</v>
      </c>
      <c r="K36" s="103">
        <f t="shared" si="1"/>
        <v>0</v>
      </c>
      <c r="L36" s="53">
        <f t="shared" si="2"/>
        <v>0</v>
      </c>
      <c r="M36" s="53">
        <f t="shared" si="3"/>
        <v>0</v>
      </c>
      <c r="N36" s="53">
        <f t="shared" si="4"/>
        <v>0</v>
      </c>
      <c r="O36" s="53">
        <f t="shared" si="5"/>
        <v>0</v>
      </c>
    </row>
    <row r="37" spans="1:15" x14ac:dyDescent="0.2">
      <c r="A37" s="60">
        <v>24</v>
      </c>
      <c r="B37" s="105" t="s">
        <v>61</v>
      </c>
      <c r="C37" s="62" t="s">
        <v>51</v>
      </c>
      <c r="D37" s="63">
        <v>8</v>
      </c>
      <c r="E37" s="110"/>
      <c r="F37" s="53"/>
      <c r="G37" s="103"/>
      <c r="H37" s="53"/>
      <c r="I37" s="103"/>
      <c r="J37" s="101">
        <f t="shared" si="0"/>
        <v>0</v>
      </c>
      <c r="K37" s="103">
        <f t="shared" si="1"/>
        <v>0</v>
      </c>
      <c r="L37" s="53">
        <f t="shared" si="2"/>
        <v>0</v>
      </c>
      <c r="M37" s="53">
        <f t="shared" si="3"/>
        <v>0</v>
      </c>
      <c r="N37" s="53">
        <f t="shared" si="4"/>
        <v>0</v>
      </c>
      <c r="O37" s="53">
        <f t="shared" si="5"/>
        <v>0</v>
      </c>
    </row>
    <row r="38" spans="1:15" x14ac:dyDescent="0.2">
      <c r="A38" s="60">
        <v>25</v>
      </c>
      <c r="B38" s="105" t="s">
        <v>62</v>
      </c>
      <c r="C38" s="62" t="s">
        <v>51</v>
      </c>
      <c r="D38" s="63">
        <v>8</v>
      </c>
      <c r="E38" s="111"/>
      <c r="F38" s="53"/>
      <c r="G38" s="100"/>
      <c r="H38" s="53"/>
      <c r="I38" s="103"/>
      <c r="J38" s="101">
        <f t="shared" si="0"/>
        <v>0</v>
      </c>
      <c r="K38" s="103">
        <f t="shared" si="1"/>
        <v>0</v>
      </c>
      <c r="L38" s="53">
        <f t="shared" si="2"/>
        <v>0</v>
      </c>
      <c r="M38" s="53">
        <f t="shared" si="3"/>
        <v>0</v>
      </c>
      <c r="N38" s="53">
        <f t="shared" si="4"/>
        <v>0</v>
      </c>
      <c r="O38" s="53">
        <f t="shared" si="5"/>
        <v>0</v>
      </c>
    </row>
    <row r="39" spans="1:15" x14ac:dyDescent="0.2">
      <c r="A39" s="60">
        <v>26</v>
      </c>
      <c r="B39" s="105" t="s">
        <v>89</v>
      </c>
      <c r="C39" s="62" t="s">
        <v>90</v>
      </c>
      <c r="D39" s="63">
        <v>1</v>
      </c>
      <c r="E39" s="110"/>
      <c r="F39" s="53"/>
      <c r="G39" s="103"/>
      <c r="H39" s="53"/>
      <c r="I39" s="103"/>
      <c r="J39" s="101">
        <f t="shared" si="0"/>
        <v>0</v>
      </c>
      <c r="K39" s="103">
        <f t="shared" si="1"/>
        <v>0</v>
      </c>
      <c r="L39" s="53">
        <f t="shared" si="2"/>
        <v>0</v>
      </c>
      <c r="M39" s="53">
        <f t="shared" si="3"/>
        <v>0</v>
      </c>
      <c r="N39" s="53">
        <f t="shared" si="4"/>
        <v>0</v>
      </c>
      <c r="O39" s="53">
        <f t="shared" si="5"/>
        <v>0</v>
      </c>
    </row>
    <row r="40" spans="1:15" x14ac:dyDescent="0.2">
      <c r="A40" s="60">
        <v>27</v>
      </c>
      <c r="B40" s="105" t="s">
        <v>63</v>
      </c>
      <c r="C40" s="62" t="s">
        <v>44</v>
      </c>
      <c r="D40" s="63">
        <v>334.1</v>
      </c>
      <c r="E40" s="110"/>
      <c r="F40" s="53"/>
      <c r="G40" s="103"/>
      <c r="H40" s="53"/>
      <c r="I40" s="103"/>
      <c r="J40" s="101">
        <f t="shared" si="0"/>
        <v>0</v>
      </c>
      <c r="K40" s="103">
        <f t="shared" si="1"/>
        <v>0</v>
      </c>
      <c r="L40" s="53">
        <f t="shared" si="2"/>
        <v>0</v>
      </c>
      <c r="M40" s="53">
        <f t="shared" si="3"/>
        <v>0</v>
      </c>
      <c r="N40" s="53">
        <f t="shared" si="4"/>
        <v>0</v>
      </c>
      <c r="O40" s="53">
        <f t="shared" si="5"/>
        <v>0</v>
      </c>
    </row>
    <row r="41" spans="1:15" x14ac:dyDescent="0.2">
      <c r="A41" s="60">
        <v>28</v>
      </c>
      <c r="B41" s="105" t="s">
        <v>64</v>
      </c>
      <c r="C41" s="62" t="s">
        <v>44</v>
      </c>
      <c r="D41" s="63">
        <v>334.1</v>
      </c>
      <c r="E41" s="110"/>
      <c r="F41" s="53"/>
      <c r="G41" s="103"/>
      <c r="H41" s="53"/>
      <c r="I41" s="103"/>
      <c r="J41" s="101">
        <f t="shared" si="0"/>
        <v>0</v>
      </c>
      <c r="K41" s="103">
        <f t="shared" si="1"/>
        <v>0</v>
      </c>
      <c r="L41" s="53">
        <f t="shared" si="2"/>
        <v>0</v>
      </c>
      <c r="M41" s="53">
        <f t="shared" si="3"/>
        <v>0</v>
      </c>
      <c r="N41" s="53">
        <f t="shared" si="4"/>
        <v>0</v>
      </c>
      <c r="O41" s="53">
        <f t="shared" si="5"/>
        <v>0</v>
      </c>
    </row>
    <row r="42" spans="1:15" x14ac:dyDescent="0.2">
      <c r="A42" s="60">
        <v>29</v>
      </c>
      <c r="B42" s="105" t="s">
        <v>65</v>
      </c>
      <c r="C42" s="62" t="s">
        <v>51</v>
      </c>
      <c r="D42" s="63">
        <v>12</v>
      </c>
      <c r="E42" s="110"/>
      <c r="F42" s="53"/>
      <c r="G42" s="103"/>
      <c r="H42" s="53"/>
      <c r="I42" s="103"/>
      <c r="J42" s="101">
        <f t="shared" si="0"/>
        <v>0</v>
      </c>
      <c r="K42" s="103">
        <f t="shared" si="1"/>
        <v>0</v>
      </c>
      <c r="L42" s="53">
        <f t="shared" si="2"/>
        <v>0</v>
      </c>
      <c r="M42" s="53">
        <f t="shared" si="3"/>
        <v>0</v>
      </c>
      <c r="N42" s="53">
        <f t="shared" si="4"/>
        <v>0</v>
      </c>
      <c r="O42" s="53">
        <f t="shared" si="5"/>
        <v>0</v>
      </c>
    </row>
    <row r="43" spans="1:15" ht="38.25" x14ac:dyDescent="0.2">
      <c r="A43" s="60">
        <v>30</v>
      </c>
      <c r="B43" s="105" t="s">
        <v>66</v>
      </c>
      <c r="C43" s="62" t="s">
        <v>67</v>
      </c>
      <c r="D43" s="63">
        <v>20</v>
      </c>
      <c r="E43" s="112"/>
      <c r="F43" s="53"/>
      <c r="G43" s="103"/>
      <c r="H43" s="53"/>
      <c r="I43" s="103"/>
      <c r="J43" s="101">
        <f t="shared" si="0"/>
        <v>0</v>
      </c>
      <c r="K43" s="103">
        <f t="shared" si="1"/>
        <v>0</v>
      </c>
      <c r="L43" s="53">
        <f t="shared" si="2"/>
        <v>0</v>
      </c>
      <c r="M43" s="53">
        <f t="shared" si="3"/>
        <v>0</v>
      </c>
      <c r="N43" s="53">
        <f t="shared" si="4"/>
        <v>0</v>
      </c>
      <c r="O43" s="53">
        <f t="shared" si="5"/>
        <v>0</v>
      </c>
    </row>
    <row r="44" spans="1:15" ht="51" x14ac:dyDescent="0.2">
      <c r="A44" s="60">
        <v>31</v>
      </c>
      <c r="B44" s="105" t="s">
        <v>68</v>
      </c>
      <c r="C44" s="62" t="s">
        <v>67</v>
      </c>
      <c r="D44" s="63">
        <v>5</v>
      </c>
      <c r="E44" s="112"/>
      <c r="F44" s="53"/>
      <c r="G44" s="103"/>
      <c r="H44" s="53"/>
      <c r="I44" s="103"/>
      <c r="J44" s="101">
        <f t="shared" si="0"/>
        <v>0</v>
      </c>
      <c r="K44" s="103">
        <f t="shared" si="1"/>
        <v>0</v>
      </c>
      <c r="L44" s="53">
        <f t="shared" si="2"/>
        <v>0</v>
      </c>
      <c r="M44" s="53">
        <f t="shared" si="3"/>
        <v>0</v>
      </c>
      <c r="N44" s="53">
        <f t="shared" si="4"/>
        <v>0</v>
      </c>
      <c r="O44" s="53">
        <f t="shared" si="5"/>
        <v>0</v>
      </c>
    </row>
    <row r="45" spans="1:15" s="34" customFormat="1" x14ac:dyDescent="0.2">
      <c r="A45" s="35"/>
      <c r="B45" s="20"/>
      <c r="C45" s="36"/>
      <c r="D45" s="35"/>
      <c r="E45" s="37"/>
      <c r="F45" s="38"/>
      <c r="G45" s="39"/>
      <c r="H45" s="39"/>
      <c r="I45" s="40"/>
      <c r="J45" s="39"/>
      <c r="K45" s="40"/>
      <c r="L45" s="39"/>
      <c r="M45" s="40"/>
      <c r="N45" s="39"/>
      <c r="O45" s="54"/>
    </row>
    <row r="46" spans="1:15" x14ac:dyDescent="0.2">
      <c r="J46" s="14" t="s">
        <v>39</v>
      </c>
      <c r="K46" s="41">
        <f>SUM(K10:K45)</f>
        <v>0</v>
      </c>
      <c r="L46" s="41">
        <f>SUM(L10:L45)</f>
        <v>0</v>
      </c>
      <c r="M46" s="41">
        <f>SUM(M10:M45)</f>
        <v>0</v>
      </c>
      <c r="N46" s="41">
        <f>SUM(N10:N45)</f>
        <v>0</v>
      </c>
      <c r="O46" s="42">
        <f>SUM(O10:O45)</f>
        <v>0</v>
      </c>
    </row>
    <row r="47" spans="1:15" x14ac:dyDescent="0.2">
      <c r="J47" s="14"/>
      <c r="K47" s="55"/>
      <c r="L47" s="55"/>
      <c r="M47" s="55"/>
      <c r="N47" s="55"/>
      <c r="O47" s="56"/>
    </row>
    <row r="48" spans="1:15" x14ac:dyDescent="0.2">
      <c r="B48" s="43" t="s">
        <v>20</v>
      </c>
      <c r="E48" s="44"/>
    </row>
  </sheetData>
  <mergeCells count="7">
    <mergeCell ref="C2:O2"/>
    <mergeCell ref="K7:O7"/>
    <mergeCell ref="A7:A8"/>
    <mergeCell ref="B7:B8"/>
    <mergeCell ref="C7:C8"/>
    <mergeCell ref="D7:D8"/>
    <mergeCell ref="E7:J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K.1.4
&amp;"Arial,Bold"&amp;ULiepājas iela (K1 no Lie-K1-1 līdz Ka-K1-1 (neieskaitot) un no Lie-K1-11 līdz Lie-K1-12)</oddHeader>
    <oddFooter>&amp;C&amp;8&amp;P</oddFooter>
  </headerFooter>
  <rowBreaks count="1" manualBreakCount="1">
    <brk id="18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0"/>
  <sheetViews>
    <sheetView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5.7109375" style="3" customWidth="1"/>
    <col min="2" max="2" width="47.57031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58" t="s">
        <v>267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customHeight="1" x14ac:dyDescent="0.2">
      <c r="A2" s="45" t="s">
        <v>2</v>
      </c>
      <c r="B2" s="46"/>
      <c r="C2" s="209" t="s">
        <v>192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15" x14ac:dyDescent="0.2">
      <c r="A3" s="45" t="s">
        <v>3</v>
      </c>
      <c r="B3" s="46"/>
      <c r="C3" s="58" t="s">
        <v>193</v>
      </c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4</v>
      </c>
      <c r="B4" s="46"/>
      <c r="C4" s="128" t="s">
        <v>404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197" t="s">
        <v>72</v>
      </c>
      <c r="B5" s="46"/>
      <c r="C5" s="51"/>
      <c r="D5" s="47"/>
      <c r="E5" s="47"/>
      <c r="F5" s="48"/>
      <c r="G5" s="49"/>
      <c r="H5" s="49"/>
      <c r="I5" s="49"/>
      <c r="J5" s="49"/>
      <c r="K5" s="49"/>
      <c r="L5" s="49"/>
      <c r="M5" s="49"/>
      <c r="N5" s="52" t="s">
        <v>28</v>
      </c>
      <c r="O5" s="104">
        <f>O38</f>
        <v>0</v>
      </c>
    </row>
    <row r="6" spans="1:16" ht="14.25" x14ac:dyDescent="0.2">
      <c r="A6" s="10" t="s">
        <v>408</v>
      </c>
      <c r="B6" s="46"/>
      <c r="C6" s="51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50"/>
    </row>
    <row r="7" spans="1:16" ht="20.25" customHeight="1" x14ac:dyDescent="0.2">
      <c r="A7" s="201" t="s">
        <v>5</v>
      </c>
      <c r="B7" s="218" t="s">
        <v>37</v>
      </c>
      <c r="C7" s="216" t="s">
        <v>6</v>
      </c>
      <c r="D7" s="201" t="s">
        <v>7</v>
      </c>
      <c r="E7" s="213" t="s">
        <v>8</v>
      </c>
      <c r="F7" s="213"/>
      <c r="G7" s="213"/>
      <c r="H7" s="213"/>
      <c r="I7" s="213"/>
      <c r="J7" s="215"/>
      <c r="K7" s="214" t="s">
        <v>11</v>
      </c>
      <c r="L7" s="213"/>
      <c r="M7" s="213"/>
      <c r="N7" s="213"/>
      <c r="O7" s="215"/>
      <c r="P7" s="9"/>
    </row>
    <row r="8" spans="1:16" ht="78.75" customHeight="1" x14ac:dyDescent="0.2">
      <c r="A8" s="202"/>
      <c r="B8" s="219"/>
      <c r="C8" s="217"/>
      <c r="D8" s="202"/>
      <c r="E8" s="7" t="s">
        <v>9</v>
      </c>
      <c r="F8" s="7" t="s">
        <v>29</v>
      </c>
      <c r="G8" s="8" t="s">
        <v>30</v>
      </c>
      <c r="H8" s="8" t="s">
        <v>35</v>
      </c>
      <c r="I8" s="8" t="s">
        <v>31</v>
      </c>
      <c r="J8" s="8" t="s">
        <v>32</v>
      </c>
      <c r="K8" s="8" t="s">
        <v>10</v>
      </c>
      <c r="L8" s="8" t="s">
        <v>30</v>
      </c>
      <c r="M8" s="8" t="s">
        <v>35</v>
      </c>
      <c r="N8" s="8" t="s">
        <v>31</v>
      </c>
      <c r="O8" s="8" t="s">
        <v>33</v>
      </c>
    </row>
    <row r="9" spans="1:16" x14ac:dyDescent="0.2">
      <c r="A9" s="15"/>
      <c r="B9" s="29"/>
      <c r="C9" s="30"/>
      <c r="D9" s="22"/>
      <c r="E9" s="31"/>
      <c r="F9" s="26"/>
      <c r="G9" s="28"/>
      <c r="H9" s="28"/>
      <c r="I9" s="32"/>
      <c r="J9" s="28"/>
      <c r="K9" s="32"/>
      <c r="L9" s="28"/>
      <c r="M9" s="32"/>
      <c r="N9" s="28"/>
      <c r="O9" s="33"/>
    </row>
    <row r="10" spans="1:16" s="9" customFormat="1" x14ac:dyDescent="0.2">
      <c r="A10" s="60"/>
      <c r="B10" s="106" t="s">
        <v>42</v>
      </c>
      <c r="C10" s="62"/>
      <c r="D10" s="63"/>
      <c r="E10" s="99"/>
      <c r="F10" s="53"/>
      <c r="G10" s="100"/>
      <c r="H10" s="101"/>
      <c r="I10" s="102"/>
      <c r="J10" s="101"/>
      <c r="K10" s="103"/>
      <c r="L10" s="53"/>
      <c r="M10" s="53"/>
      <c r="N10" s="53"/>
      <c r="O10" s="53"/>
    </row>
    <row r="11" spans="1:16" s="9" customFormat="1" ht="38.25" x14ac:dyDescent="0.2">
      <c r="A11" s="60">
        <v>1</v>
      </c>
      <c r="B11" s="61" t="s">
        <v>43</v>
      </c>
      <c r="C11" s="62" t="s">
        <v>44</v>
      </c>
      <c r="D11" s="145">
        <v>86</v>
      </c>
      <c r="E11" s="110"/>
      <c r="F11" s="53"/>
      <c r="G11" s="103">
        <f t="shared" ref="G11:G15" si="0">ROUND(E11*F11,2)</f>
        <v>0</v>
      </c>
      <c r="H11" s="53"/>
      <c r="I11" s="103"/>
      <c r="J11" s="101">
        <f t="shared" ref="J11:J15" si="1">SUM(G11:I11)</f>
        <v>0</v>
      </c>
      <c r="K11" s="103">
        <f t="shared" ref="K11:K36" si="2">ROUND(D11*E11,2)</f>
        <v>0</v>
      </c>
      <c r="L11" s="53">
        <f t="shared" ref="L11:L36" si="3">ROUND(D11*G11,2)</f>
        <v>0</v>
      </c>
      <c r="M11" s="53">
        <f t="shared" ref="M11:M36" si="4">ROUND(D11*H11,2)</f>
        <v>0</v>
      </c>
      <c r="N11" s="53">
        <f t="shared" ref="N11:N36" si="5">ROUND(I11*D11,2)</f>
        <v>0</v>
      </c>
      <c r="O11" s="53">
        <f t="shared" ref="O11:O36" si="6">SUM(L11:N11)</f>
        <v>0</v>
      </c>
    </row>
    <row r="12" spans="1:16" s="9" customFormat="1" ht="38.25" x14ac:dyDescent="0.2">
      <c r="A12" s="60">
        <v>2</v>
      </c>
      <c r="B12" s="61" t="s">
        <v>45</v>
      </c>
      <c r="C12" s="62" t="s">
        <v>73</v>
      </c>
      <c r="D12" s="63">
        <v>189.2</v>
      </c>
      <c r="E12" s="110"/>
      <c r="F12" s="53"/>
      <c r="G12" s="103">
        <f t="shared" si="0"/>
        <v>0</v>
      </c>
      <c r="H12" s="53"/>
      <c r="I12" s="103"/>
      <c r="J12" s="101">
        <f t="shared" si="1"/>
        <v>0</v>
      </c>
      <c r="K12" s="10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</row>
    <row r="13" spans="1:16" ht="51" x14ac:dyDescent="0.2">
      <c r="A13" s="60">
        <v>3</v>
      </c>
      <c r="B13" s="19" t="s">
        <v>47</v>
      </c>
      <c r="C13" s="98" t="s">
        <v>44</v>
      </c>
      <c r="D13" s="146">
        <v>86</v>
      </c>
      <c r="E13" s="110"/>
      <c r="F13" s="53"/>
      <c r="G13" s="103">
        <f t="shared" si="0"/>
        <v>0</v>
      </c>
      <c r="H13" s="53"/>
      <c r="I13" s="103"/>
      <c r="J13" s="101">
        <f t="shared" si="1"/>
        <v>0</v>
      </c>
      <c r="K13" s="10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</row>
    <row r="14" spans="1:16" ht="27" customHeight="1" x14ac:dyDescent="0.2">
      <c r="A14" s="60">
        <v>4</v>
      </c>
      <c r="B14" s="19" t="s">
        <v>48</v>
      </c>
      <c r="C14" s="62" t="s">
        <v>74</v>
      </c>
      <c r="D14" s="97">
        <v>12.9</v>
      </c>
      <c r="E14" s="110"/>
      <c r="F14" s="53"/>
      <c r="G14" s="103">
        <f t="shared" si="0"/>
        <v>0</v>
      </c>
      <c r="H14" s="53"/>
      <c r="I14" s="103"/>
      <c r="J14" s="101">
        <f t="shared" si="1"/>
        <v>0</v>
      </c>
      <c r="K14" s="10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</row>
    <row r="15" spans="1:16" ht="25.5" x14ac:dyDescent="0.2">
      <c r="A15" s="60">
        <v>5</v>
      </c>
      <c r="B15" s="19" t="s">
        <v>49</v>
      </c>
      <c r="C15" s="62" t="s">
        <v>74</v>
      </c>
      <c r="D15" s="97">
        <v>31.8</v>
      </c>
      <c r="E15" s="110"/>
      <c r="F15" s="53"/>
      <c r="G15" s="103">
        <f t="shared" si="0"/>
        <v>0</v>
      </c>
      <c r="H15" s="53"/>
      <c r="I15" s="103"/>
      <c r="J15" s="101">
        <f t="shared" si="1"/>
        <v>0</v>
      </c>
      <c r="K15" s="10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</row>
    <row r="16" spans="1:16" x14ac:dyDescent="0.2">
      <c r="A16" s="86"/>
      <c r="B16" s="107" t="s">
        <v>52</v>
      </c>
      <c r="C16" s="98"/>
      <c r="D16" s="97"/>
      <c r="E16" s="110"/>
      <c r="F16" s="53"/>
      <c r="G16" s="103"/>
      <c r="H16" s="53"/>
      <c r="I16" s="103"/>
      <c r="J16" s="101"/>
      <c r="K16" s="103"/>
      <c r="L16" s="53"/>
      <c r="M16" s="53"/>
      <c r="N16" s="53"/>
      <c r="O16" s="53"/>
    </row>
    <row r="17" spans="1:15" ht="102" x14ac:dyDescent="0.2">
      <c r="A17" s="116">
        <v>6</v>
      </c>
      <c r="B17" s="117" t="s">
        <v>82</v>
      </c>
      <c r="C17" s="118" t="s">
        <v>54</v>
      </c>
      <c r="D17" s="147">
        <v>4</v>
      </c>
      <c r="E17" s="110"/>
      <c r="F17" s="53"/>
      <c r="G17" s="103">
        <f t="shared" ref="G17" si="7">ROUND(E17*F17,2)</f>
        <v>0</v>
      </c>
      <c r="H17" s="53"/>
      <c r="I17" s="103"/>
      <c r="J17" s="101">
        <f t="shared" ref="J17" si="8">SUM(G17:I17)</f>
        <v>0</v>
      </c>
      <c r="K17" s="103">
        <f t="shared" ref="K17" si="9">ROUND(D17*E17,2)</f>
        <v>0</v>
      </c>
      <c r="L17" s="53">
        <f t="shared" ref="L17" si="10">ROUND(D17*G17,2)</f>
        <v>0</v>
      </c>
      <c r="M17" s="53">
        <f t="shared" ref="M17" si="11">ROUND(D17*H17,2)</f>
        <v>0</v>
      </c>
      <c r="N17" s="53">
        <f t="shared" ref="N17" si="12">ROUND(I17*D17,2)</f>
        <v>0</v>
      </c>
      <c r="O17" s="53">
        <f>SUM(L17:N17)</f>
        <v>0</v>
      </c>
    </row>
    <row r="18" spans="1:15" x14ac:dyDescent="0.2">
      <c r="A18" s="86"/>
      <c r="B18" s="107" t="s">
        <v>55</v>
      </c>
      <c r="C18" s="98"/>
      <c r="D18" s="97"/>
      <c r="E18" s="110"/>
      <c r="F18" s="53"/>
      <c r="G18" s="103"/>
      <c r="H18" s="53"/>
      <c r="I18" s="103"/>
      <c r="J18" s="101"/>
      <c r="K18" s="103"/>
      <c r="L18" s="53"/>
      <c r="M18" s="53"/>
      <c r="N18" s="53"/>
      <c r="O18" s="53"/>
    </row>
    <row r="19" spans="1:15" ht="102" x14ac:dyDescent="0.2">
      <c r="A19" s="86">
        <v>7</v>
      </c>
      <c r="B19" s="19" t="s">
        <v>91</v>
      </c>
      <c r="C19" s="98" t="s">
        <v>54</v>
      </c>
      <c r="D19" s="97">
        <v>1</v>
      </c>
      <c r="E19" s="110"/>
      <c r="F19" s="53"/>
      <c r="G19" s="103">
        <f t="shared" ref="G19:G36" si="13">ROUND(E19*F19,2)</f>
        <v>0</v>
      </c>
      <c r="H19" s="53"/>
      <c r="I19" s="103"/>
      <c r="J19" s="101">
        <f t="shared" ref="J19:J36" si="14">SUM(G19:I19)</f>
        <v>0</v>
      </c>
      <c r="K19" s="103">
        <f t="shared" si="2"/>
        <v>0</v>
      </c>
      <c r="L19" s="53">
        <f t="shared" si="3"/>
        <v>0</v>
      </c>
      <c r="M19" s="53">
        <f t="shared" si="4"/>
        <v>0</v>
      </c>
      <c r="N19" s="53">
        <f t="shared" si="5"/>
        <v>0</v>
      </c>
      <c r="O19" s="53">
        <f t="shared" si="6"/>
        <v>0</v>
      </c>
    </row>
    <row r="20" spans="1:15" x14ac:dyDescent="0.2">
      <c r="A20" s="60"/>
      <c r="B20" s="107" t="s">
        <v>56</v>
      </c>
      <c r="C20" s="98"/>
      <c r="D20" s="97"/>
      <c r="E20" s="110"/>
      <c r="F20" s="53"/>
      <c r="G20" s="103"/>
      <c r="H20" s="53"/>
      <c r="I20" s="103"/>
      <c r="J20" s="101"/>
      <c r="K20" s="103"/>
      <c r="L20" s="53"/>
      <c r="M20" s="53"/>
      <c r="N20" s="53"/>
      <c r="O20" s="53"/>
    </row>
    <row r="21" spans="1:15" ht="38.25" x14ac:dyDescent="0.2">
      <c r="A21" s="60">
        <v>8</v>
      </c>
      <c r="B21" s="19" t="s">
        <v>57</v>
      </c>
      <c r="C21" s="98" t="s">
        <v>44</v>
      </c>
      <c r="D21" s="97">
        <v>46.4</v>
      </c>
      <c r="E21" s="110"/>
      <c r="F21" s="53"/>
      <c r="G21" s="103">
        <f t="shared" ref="G21:G23" si="15">ROUND(E21*F21,2)</f>
        <v>0</v>
      </c>
      <c r="H21" s="53"/>
      <c r="I21" s="103"/>
      <c r="J21" s="101">
        <f t="shared" si="14"/>
        <v>0</v>
      </c>
      <c r="K21" s="10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</row>
    <row r="22" spans="1:15" ht="38.25" x14ac:dyDescent="0.2">
      <c r="A22" s="60">
        <v>9</v>
      </c>
      <c r="B22" s="19" t="s">
        <v>58</v>
      </c>
      <c r="C22" s="62" t="s">
        <v>44</v>
      </c>
      <c r="D22" s="97">
        <v>17.2</v>
      </c>
      <c r="E22" s="110"/>
      <c r="F22" s="53"/>
      <c r="G22" s="103">
        <f t="shared" si="15"/>
        <v>0</v>
      </c>
      <c r="H22" s="53"/>
      <c r="I22" s="103"/>
      <c r="J22" s="101">
        <f t="shared" si="14"/>
        <v>0</v>
      </c>
      <c r="K22" s="103">
        <f t="shared" si="2"/>
        <v>0</v>
      </c>
      <c r="L22" s="53">
        <f t="shared" si="3"/>
        <v>0</v>
      </c>
      <c r="M22" s="53">
        <f t="shared" si="4"/>
        <v>0</v>
      </c>
      <c r="N22" s="53">
        <f t="shared" si="5"/>
        <v>0</v>
      </c>
      <c r="O22" s="53">
        <f t="shared" si="6"/>
        <v>0</v>
      </c>
    </row>
    <row r="23" spans="1:15" s="83" customFormat="1" ht="38.25" x14ac:dyDescent="0.2">
      <c r="A23" s="60">
        <v>10</v>
      </c>
      <c r="B23" s="105" t="s">
        <v>77</v>
      </c>
      <c r="C23" s="62" t="s">
        <v>44</v>
      </c>
      <c r="D23" s="145">
        <v>16</v>
      </c>
      <c r="E23" s="110"/>
      <c r="F23" s="53"/>
      <c r="G23" s="103">
        <f t="shared" si="15"/>
        <v>0</v>
      </c>
      <c r="H23" s="53"/>
      <c r="I23" s="103"/>
      <c r="J23" s="101">
        <f t="shared" si="14"/>
        <v>0</v>
      </c>
      <c r="K23" s="10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</row>
    <row r="24" spans="1:15" ht="38.25" x14ac:dyDescent="0.2">
      <c r="A24" s="60">
        <v>11</v>
      </c>
      <c r="B24" s="19" t="s">
        <v>83</v>
      </c>
      <c r="C24" s="98" t="s">
        <v>44</v>
      </c>
      <c r="D24" s="97">
        <v>6.4</v>
      </c>
      <c r="E24" s="110"/>
      <c r="F24" s="53"/>
      <c r="G24" s="103">
        <f t="shared" si="13"/>
        <v>0</v>
      </c>
      <c r="H24" s="53"/>
      <c r="I24" s="103"/>
      <c r="J24" s="101">
        <f t="shared" si="14"/>
        <v>0</v>
      </c>
      <c r="K24" s="10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</row>
    <row r="25" spans="1:15" ht="51" x14ac:dyDescent="0.2">
      <c r="A25" s="60">
        <v>12</v>
      </c>
      <c r="B25" s="19" t="s">
        <v>59</v>
      </c>
      <c r="C25" s="98" t="s">
        <v>54</v>
      </c>
      <c r="D25" s="97">
        <v>3</v>
      </c>
      <c r="E25" s="110"/>
      <c r="F25" s="53"/>
      <c r="G25" s="103">
        <f t="shared" si="13"/>
        <v>0</v>
      </c>
      <c r="H25" s="53"/>
      <c r="I25" s="103"/>
      <c r="J25" s="101">
        <f t="shared" si="14"/>
        <v>0</v>
      </c>
      <c r="K25" s="10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</row>
    <row r="26" spans="1:15" ht="51" x14ac:dyDescent="0.2">
      <c r="A26" s="60">
        <v>13</v>
      </c>
      <c r="B26" s="19" t="s">
        <v>78</v>
      </c>
      <c r="C26" s="98" t="s">
        <v>54</v>
      </c>
      <c r="D26" s="97">
        <v>1</v>
      </c>
      <c r="E26" s="110"/>
      <c r="F26" s="53"/>
      <c r="G26" s="103">
        <f t="shared" si="13"/>
        <v>0</v>
      </c>
      <c r="H26" s="53"/>
      <c r="I26" s="103"/>
      <c r="J26" s="101">
        <f t="shared" si="14"/>
        <v>0</v>
      </c>
      <c r="K26" s="10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</row>
    <row r="27" spans="1:15" ht="51" x14ac:dyDescent="0.2">
      <c r="A27" s="60">
        <v>14</v>
      </c>
      <c r="B27" s="19" t="s">
        <v>85</v>
      </c>
      <c r="C27" s="98" t="s">
        <v>54</v>
      </c>
      <c r="D27" s="97">
        <v>1</v>
      </c>
      <c r="E27" s="110"/>
      <c r="F27" s="100"/>
      <c r="G27" s="103">
        <f t="shared" si="13"/>
        <v>0</v>
      </c>
      <c r="H27" s="53"/>
      <c r="I27" s="103"/>
      <c r="J27" s="101">
        <f t="shared" si="14"/>
        <v>0</v>
      </c>
      <c r="K27" s="10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</row>
    <row r="28" spans="1:15" ht="38.25" x14ac:dyDescent="0.2">
      <c r="A28" s="60">
        <v>15</v>
      </c>
      <c r="B28" s="19" t="s">
        <v>92</v>
      </c>
      <c r="C28" s="98" t="s">
        <v>54</v>
      </c>
      <c r="D28" s="97">
        <v>5</v>
      </c>
      <c r="E28" s="110"/>
      <c r="F28" s="53"/>
      <c r="G28" s="103">
        <f t="shared" si="13"/>
        <v>0</v>
      </c>
      <c r="H28" s="53"/>
      <c r="I28" s="103"/>
      <c r="J28" s="101">
        <f t="shared" si="14"/>
        <v>0</v>
      </c>
      <c r="K28" s="10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</row>
    <row r="29" spans="1:15" ht="14.25" x14ac:dyDescent="0.2">
      <c r="A29" s="60">
        <v>16</v>
      </c>
      <c r="B29" s="19" t="s">
        <v>71</v>
      </c>
      <c r="C29" s="98" t="s">
        <v>51</v>
      </c>
      <c r="D29" s="97">
        <v>3</v>
      </c>
      <c r="E29" s="110"/>
      <c r="F29" s="53"/>
      <c r="G29" s="103">
        <f t="shared" si="13"/>
        <v>0</v>
      </c>
      <c r="H29" s="53"/>
      <c r="I29" s="103"/>
      <c r="J29" s="101">
        <f t="shared" si="14"/>
        <v>0</v>
      </c>
      <c r="K29" s="10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</row>
    <row r="30" spans="1:15" x14ac:dyDescent="0.2">
      <c r="A30" s="60">
        <v>17</v>
      </c>
      <c r="B30" s="19" t="s">
        <v>61</v>
      </c>
      <c r="C30" s="98" t="s">
        <v>51</v>
      </c>
      <c r="D30" s="97">
        <v>5</v>
      </c>
      <c r="E30" s="110"/>
      <c r="F30" s="53"/>
      <c r="G30" s="103">
        <f t="shared" si="13"/>
        <v>0</v>
      </c>
      <c r="H30" s="53"/>
      <c r="I30" s="103"/>
      <c r="J30" s="101">
        <f t="shared" si="14"/>
        <v>0</v>
      </c>
      <c r="K30" s="103">
        <f t="shared" si="2"/>
        <v>0</v>
      </c>
      <c r="L30" s="53">
        <f t="shared" si="3"/>
        <v>0</v>
      </c>
      <c r="M30" s="53">
        <f t="shared" si="4"/>
        <v>0</v>
      </c>
      <c r="N30" s="53">
        <f t="shared" si="5"/>
        <v>0</v>
      </c>
      <c r="O30" s="53">
        <f t="shared" si="6"/>
        <v>0</v>
      </c>
    </row>
    <row r="31" spans="1:15" x14ac:dyDescent="0.2">
      <c r="A31" s="60">
        <v>18</v>
      </c>
      <c r="B31" s="105" t="s">
        <v>62</v>
      </c>
      <c r="C31" s="62" t="s">
        <v>51</v>
      </c>
      <c r="D31" s="63">
        <v>5</v>
      </c>
      <c r="E31" s="111"/>
      <c r="F31" s="53"/>
      <c r="G31" s="100">
        <f t="shared" si="13"/>
        <v>0</v>
      </c>
      <c r="H31" s="53"/>
      <c r="I31" s="103"/>
      <c r="J31" s="101">
        <f t="shared" si="14"/>
        <v>0</v>
      </c>
      <c r="K31" s="103">
        <f t="shared" si="2"/>
        <v>0</v>
      </c>
      <c r="L31" s="53">
        <f t="shared" si="3"/>
        <v>0</v>
      </c>
      <c r="M31" s="53">
        <f t="shared" si="4"/>
        <v>0</v>
      </c>
      <c r="N31" s="53">
        <f t="shared" si="5"/>
        <v>0</v>
      </c>
      <c r="O31" s="53">
        <f t="shared" si="6"/>
        <v>0</v>
      </c>
    </row>
    <row r="32" spans="1:15" x14ac:dyDescent="0.2">
      <c r="A32" s="60">
        <v>19</v>
      </c>
      <c r="B32" s="105" t="s">
        <v>63</v>
      </c>
      <c r="C32" s="62" t="s">
        <v>44</v>
      </c>
      <c r="D32" s="145">
        <v>86</v>
      </c>
      <c r="E32" s="110"/>
      <c r="F32" s="53"/>
      <c r="G32" s="103">
        <f t="shared" si="13"/>
        <v>0</v>
      </c>
      <c r="H32" s="53"/>
      <c r="I32" s="103"/>
      <c r="J32" s="101">
        <f t="shared" si="14"/>
        <v>0</v>
      </c>
      <c r="K32" s="103">
        <f t="shared" si="2"/>
        <v>0</v>
      </c>
      <c r="L32" s="53">
        <f t="shared" si="3"/>
        <v>0</v>
      </c>
      <c r="M32" s="53">
        <f t="shared" si="4"/>
        <v>0</v>
      </c>
      <c r="N32" s="53">
        <f t="shared" si="5"/>
        <v>0</v>
      </c>
      <c r="O32" s="53">
        <f t="shared" si="6"/>
        <v>0</v>
      </c>
    </row>
    <row r="33" spans="1:15" x14ac:dyDescent="0.2">
      <c r="A33" s="60">
        <v>20</v>
      </c>
      <c r="B33" s="105" t="s">
        <v>64</v>
      </c>
      <c r="C33" s="62" t="s">
        <v>44</v>
      </c>
      <c r="D33" s="145">
        <v>86</v>
      </c>
      <c r="E33" s="110"/>
      <c r="F33" s="53"/>
      <c r="G33" s="103">
        <f t="shared" si="13"/>
        <v>0</v>
      </c>
      <c r="H33" s="53"/>
      <c r="I33" s="103"/>
      <c r="J33" s="101">
        <f t="shared" si="14"/>
        <v>0</v>
      </c>
      <c r="K33" s="103">
        <f t="shared" si="2"/>
        <v>0</v>
      </c>
      <c r="L33" s="53">
        <f t="shared" si="3"/>
        <v>0</v>
      </c>
      <c r="M33" s="53">
        <f t="shared" si="4"/>
        <v>0</v>
      </c>
      <c r="N33" s="53">
        <f t="shared" si="5"/>
        <v>0</v>
      </c>
      <c r="O33" s="53">
        <f t="shared" si="6"/>
        <v>0</v>
      </c>
    </row>
    <row r="34" spans="1:15" x14ac:dyDescent="0.2">
      <c r="A34" s="60">
        <v>21</v>
      </c>
      <c r="B34" s="105" t="s">
        <v>65</v>
      </c>
      <c r="C34" s="62" t="s">
        <v>51</v>
      </c>
      <c r="D34" s="63">
        <v>5</v>
      </c>
      <c r="E34" s="110"/>
      <c r="F34" s="53"/>
      <c r="G34" s="103">
        <f t="shared" si="13"/>
        <v>0</v>
      </c>
      <c r="H34" s="53"/>
      <c r="I34" s="103"/>
      <c r="J34" s="101">
        <f t="shared" si="14"/>
        <v>0</v>
      </c>
      <c r="K34" s="103">
        <f t="shared" si="2"/>
        <v>0</v>
      </c>
      <c r="L34" s="53">
        <f t="shared" si="3"/>
        <v>0</v>
      </c>
      <c r="M34" s="53">
        <f t="shared" si="4"/>
        <v>0</v>
      </c>
      <c r="N34" s="53">
        <f t="shared" si="5"/>
        <v>0</v>
      </c>
      <c r="O34" s="53">
        <f t="shared" si="6"/>
        <v>0</v>
      </c>
    </row>
    <row r="35" spans="1:15" ht="38.25" x14ac:dyDescent="0.2">
      <c r="A35" s="60">
        <v>22</v>
      </c>
      <c r="B35" s="105" t="s">
        <v>66</v>
      </c>
      <c r="C35" s="62" t="s">
        <v>67</v>
      </c>
      <c r="D35" s="63">
        <v>3</v>
      </c>
      <c r="E35" s="112"/>
      <c r="F35" s="53"/>
      <c r="G35" s="103">
        <f t="shared" si="13"/>
        <v>0</v>
      </c>
      <c r="H35" s="53"/>
      <c r="I35" s="103"/>
      <c r="J35" s="101">
        <f t="shared" si="14"/>
        <v>0</v>
      </c>
      <c r="K35" s="103">
        <f t="shared" si="2"/>
        <v>0</v>
      </c>
      <c r="L35" s="53">
        <f t="shared" si="3"/>
        <v>0</v>
      </c>
      <c r="M35" s="53">
        <f t="shared" si="4"/>
        <v>0</v>
      </c>
      <c r="N35" s="53">
        <f t="shared" si="5"/>
        <v>0</v>
      </c>
      <c r="O35" s="53">
        <f t="shared" si="6"/>
        <v>0</v>
      </c>
    </row>
    <row r="36" spans="1:15" ht="51" x14ac:dyDescent="0.2">
      <c r="A36" s="60">
        <v>23</v>
      </c>
      <c r="B36" s="105" t="s">
        <v>68</v>
      </c>
      <c r="C36" s="62" t="s">
        <v>67</v>
      </c>
      <c r="D36" s="63">
        <v>2</v>
      </c>
      <c r="E36" s="112"/>
      <c r="F36" s="53"/>
      <c r="G36" s="103">
        <f t="shared" si="13"/>
        <v>0</v>
      </c>
      <c r="H36" s="53"/>
      <c r="I36" s="103"/>
      <c r="J36" s="101">
        <f t="shared" si="14"/>
        <v>0</v>
      </c>
      <c r="K36" s="103">
        <f t="shared" si="2"/>
        <v>0</v>
      </c>
      <c r="L36" s="53">
        <f t="shared" si="3"/>
        <v>0</v>
      </c>
      <c r="M36" s="53">
        <f t="shared" si="4"/>
        <v>0</v>
      </c>
      <c r="N36" s="53">
        <f t="shared" si="5"/>
        <v>0</v>
      </c>
      <c r="O36" s="53">
        <f t="shared" si="6"/>
        <v>0</v>
      </c>
    </row>
    <row r="37" spans="1:15" s="34" customFormat="1" x14ac:dyDescent="0.2">
      <c r="A37" s="35"/>
      <c r="B37" s="20"/>
      <c r="C37" s="36"/>
      <c r="D37" s="35"/>
      <c r="E37" s="37"/>
      <c r="F37" s="38"/>
      <c r="G37" s="39"/>
      <c r="H37" s="39"/>
      <c r="I37" s="40"/>
      <c r="J37" s="39"/>
      <c r="K37" s="40"/>
      <c r="L37" s="39"/>
      <c r="M37" s="40"/>
      <c r="N37" s="39"/>
      <c r="O37" s="54"/>
    </row>
    <row r="38" spans="1:15" x14ac:dyDescent="0.2">
      <c r="J38" s="14" t="s">
        <v>39</v>
      </c>
      <c r="K38" s="41">
        <f>SUM(K10:K37)</f>
        <v>0</v>
      </c>
      <c r="L38" s="41">
        <f>SUM(L10:L37)</f>
        <v>0</v>
      </c>
      <c r="M38" s="41">
        <f>SUM(M10:M37)</f>
        <v>0</v>
      </c>
      <c r="N38" s="41">
        <f>SUM(N10:N37)</f>
        <v>0</v>
      </c>
      <c r="O38" s="42">
        <f>SUM(O10:O37)</f>
        <v>0</v>
      </c>
    </row>
    <row r="39" spans="1:15" x14ac:dyDescent="0.2">
      <c r="J39" s="14"/>
      <c r="K39" s="55"/>
      <c r="L39" s="55"/>
      <c r="M39" s="55"/>
      <c r="N39" s="55"/>
      <c r="O39" s="56"/>
    </row>
    <row r="40" spans="1:15" x14ac:dyDescent="0.2">
      <c r="B40" s="43" t="s">
        <v>20</v>
      </c>
      <c r="E40" s="44"/>
    </row>
  </sheetData>
  <mergeCells count="7">
    <mergeCell ref="C2:O2"/>
    <mergeCell ref="K7:O7"/>
    <mergeCell ref="A7:A8"/>
    <mergeCell ref="B7:B8"/>
    <mergeCell ref="C7:C8"/>
    <mergeCell ref="D7:D8"/>
    <mergeCell ref="E7:J7"/>
  </mergeCells>
  <pageMargins left="0.59055118110236227" right="0.59055118110236227" top="0.98425196850393704" bottom="0.78740157480314965" header="0.51181102362204722" footer="0.51181102362204722"/>
  <pageSetup paperSize="9" scale="90" orientation="landscape" horizontalDpi="4294967292" verticalDpi="360" r:id="rId1"/>
  <headerFooter alignWithMargins="0">
    <oddHeader>&amp;C&amp;12LOKĀLĀ TĀME Nr. K.1.5
&amp;"Arial,Bold"&amp;UAizupes iela (K1 no Aiz-K1-1 līdz Lie-K1-6 (neieskaitot))</oddHeader>
    <oddFooter>&amp;C&amp;8&amp;P</oddFooter>
  </headerFooter>
  <rowBreaks count="1" manualBreakCount="1">
    <brk id="1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HeadingPairs>
  <TitlesOfParts>
    <vt:vector size="69" baseType="lpstr">
      <vt:lpstr>KOPT</vt:lpstr>
      <vt:lpstr>KOPS_K.1</vt:lpstr>
      <vt:lpstr>KOPS_K.2</vt:lpstr>
      <vt:lpstr>KOPS_K.3</vt:lpstr>
      <vt:lpstr>K.1.1.Rūpniecības</vt:lpstr>
      <vt:lpstr>K.1.2.Strādnieku</vt:lpstr>
      <vt:lpstr>K.1.3.Kalēju</vt:lpstr>
      <vt:lpstr>K.1.4.Liepājas</vt:lpstr>
      <vt:lpstr>K.1.5.Aizupes</vt:lpstr>
      <vt:lpstr>K.1.6.Egļu</vt:lpstr>
      <vt:lpstr>K.1.7.Bērzu</vt:lpstr>
      <vt:lpstr>K.1.8.Gaismas 1</vt:lpstr>
      <vt:lpstr>K.1.9.Gaismas 2</vt:lpstr>
      <vt:lpstr>K.1.10.Vītolu</vt:lpstr>
      <vt:lpstr>K.1.11.Miera</vt:lpstr>
      <vt:lpstr>K.2.1.1.Zivju</vt:lpstr>
      <vt:lpstr>K.2.1.2.Gaismas</vt:lpstr>
      <vt:lpstr>K.2.2.1.Vītolu_K1S</vt:lpstr>
      <vt:lpstr>K.2.2.2.Miera_K1S</vt:lpstr>
      <vt:lpstr>K.3.1.Vītolu_KSS_1</vt:lpstr>
      <vt:lpstr>K.3.2.Gaismas_KSS_2</vt:lpstr>
      <vt:lpstr>K.3.3.ELT_Vitolu_KSS_1</vt:lpstr>
      <vt:lpstr>K.3.4.ELT_Gaismas_KSS_2</vt:lpstr>
      <vt:lpstr>K.1.1.Rūpniecības!Print_Area</vt:lpstr>
      <vt:lpstr>K.1.10.Vītolu!Print_Area</vt:lpstr>
      <vt:lpstr>K.1.11.Miera!Print_Area</vt:lpstr>
      <vt:lpstr>K.1.2.Strādnieku!Print_Area</vt:lpstr>
      <vt:lpstr>K.1.3.Kalēju!Print_Area</vt:lpstr>
      <vt:lpstr>K.1.4.Liepājas!Print_Area</vt:lpstr>
      <vt:lpstr>K.1.5.Aizupes!Print_Area</vt:lpstr>
      <vt:lpstr>K.1.6.Egļu!Print_Area</vt:lpstr>
      <vt:lpstr>K.1.7.Bērzu!Print_Area</vt:lpstr>
      <vt:lpstr>'K.1.8.Gaismas 1'!Print_Area</vt:lpstr>
      <vt:lpstr>'K.1.9.Gaismas 2'!Print_Area</vt:lpstr>
      <vt:lpstr>K.2.1.1.Zivju!Print_Area</vt:lpstr>
      <vt:lpstr>K.2.1.2.Gaismas!Print_Area</vt:lpstr>
      <vt:lpstr>K.2.2.1.Vītolu_K1S!Print_Area</vt:lpstr>
      <vt:lpstr>K.2.2.2.Miera_K1S!Print_Area</vt:lpstr>
      <vt:lpstr>K.3.1.Vītolu_KSS_1!Print_Area</vt:lpstr>
      <vt:lpstr>K.3.2.Gaismas_KSS_2!Print_Area</vt:lpstr>
      <vt:lpstr>K.3.3.ELT_Vitolu_KSS_1!Print_Area</vt:lpstr>
      <vt:lpstr>K.3.4.ELT_Gaismas_KSS_2!Print_Area</vt:lpstr>
      <vt:lpstr>KOPS_K.1!Print_Area</vt:lpstr>
      <vt:lpstr>KOPS_K.2!Print_Area</vt:lpstr>
      <vt:lpstr>KOPS_K.3!Print_Area</vt:lpstr>
      <vt:lpstr>KOPT!Print_Area</vt:lpstr>
      <vt:lpstr>K.1.1.Rūpniecības!Print_Titles</vt:lpstr>
      <vt:lpstr>K.1.10.Vītolu!Print_Titles</vt:lpstr>
      <vt:lpstr>K.1.11.Miera!Print_Titles</vt:lpstr>
      <vt:lpstr>K.1.2.Strādnieku!Print_Titles</vt:lpstr>
      <vt:lpstr>K.1.3.Kalēju!Print_Titles</vt:lpstr>
      <vt:lpstr>K.1.4.Liepājas!Print_Titles</vt:lpstr>
      <vt:lpstr>K.1.5.Aizupes!Print_Titles</vt:lpstr>
      <vt:lpstr>K.1.6.Egļu!Print_Titles</vt:lpstr>
      <vt:lpstr>K.1.7.Bērzu!Print_Titles</vt:lpstr>
      <vt:lpstr>'K.1.8.Gaismas 1'!Print_Titles</vt:lpstr>
      <vt:lpstr>'K.1.9.Gaismas 2'!Print_Titles</vt:lpstr>
      <vt:lpstr>K.2.1.1.Zivju!Print_Titles</vt:lpstr>
      <vt:lpstr>K.2.1.2.Gaismas!Print_Titles</vt:lpstr>
      <vt:lpstr>K.2.2.1.Vītolu_K1S!Print_Titles</vt:lpstr>
      <vt:lpstr>K.2.2.2.Miera_K1S!Print_Titles</vt:lpstr>
      <vt:lpstr>K.3.1.Vītolu_KSS_1!Print_Titles</vt:lpstr>
      <vt:lpstr>K.3.2.Gaismas_KSS_2!Print_Titles</vt:lpstr>
      <vt:lpstr>K.3.3.ELT_Vitolu_KSS_1!Print_Titles</vt:lpstr>
      <vt:lpstr>K.3.4.ELT_Gaismas_KSS_2!Print_Titles</vt:lpstr>
      <vt:lpstr>KOPS_K.1!Print_Titles</vt:lpstr>
      <vt:lpstr>KOPS_K.2!Print_Titles</vt:lpstr>
      <vt:lpstr>KOPS_K.3!Print_Titles</vt:lpstr>
      <vt:lpstr>KOPT!Print_Titles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Marite</cp:lastModifiedBy>
  <cp:lastPrinted>2020-01-06T08:54:57Z</cp:lastPrinted>
  <dcterms:created xsi:type="dcterms:W3CDTF">1999-12-06T13:05:42Z</dcterms:created>
  <dcterms:modified xsi:type="dcterms:W3CDTF">2020-02-28T14:26:41Z</dcterms:modified>
</cp:coreProperties>
</file>